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tabRatio="749" firstSheet="2" activeTab="2"/>
  </bookViews>
  <sheets>
    <sheet name="Hoja2" sheetId="1" state="hidden" r:id="rId1"/>
    <sheet name="Hoja1" sheetId="2" state="hidden" r:id="rId2"/>
    <sheet name="H1" sheetId="3" r:id="rId3"/>
    <sheet name="anex - eransk" sheetId="4" state="hidden" r:id="rId4"/>
    <sheet name="sumideros-sarbegiak" sheetId="5" state="hidden" r:id="rId5"/>
  </sheets>
  <definedNames>
    <definedName name="_xlnm._FilterDatabase" localSheetId="4" hidden="1">'sumideros-sarbegiak'!$A$2:$A$19</definedName>
    <definedName name="_ftn1" localSheetId="1">'Hoja1'!$A$74</definedName>
    <definedName name="_ftn2" localSheetId="1">'Hoja1'!$A$75</definedName>
    <definedName name="_ftn3" localSheetId="1">'Hoja1'!$A$76</definedName>
    <definedName name="_ftnref1" localSheetId="1">'Hoja1'!$A$23</definedName>
    <definedName name="_ftnref2" localSheetId="1">'Hoja1'!$A$24</definedName>
    <definedName name="_ftnref3" localSheetId="1">'Hoja1'!$A$50</definedName>
    <definedName name="_xlfn.IFERROR" hidden="1">#NAME?</definedName>
    <definedName name="_xlnm.Print_Area" localSheetId="2">'H1'!$A$1:$L$182</definedName>
    <definedName name="sumideros">'H1'!$G$198:$H$214</definedName>
  </definedNames>
  <calcPr fullCalcOnLoad="1"/>
</workbook>
</file>

<file path=xl/sharedStrings.xml><?xml version="1.0" encoding="utf-8"?>
<sst xmlns="http://schemas.openxmlformats.org/spreadsheetml/2006/main" count="762" uniqueCount="426">
  <si>
    <t>Otros (especificar)</t>
  </si>
  <si>
    <t>Sumideros</t>
  </si>
  <si>
    <t>Reducción del ruido</t>
  </si>
  <si>
    <t>Reducción de la contaminación atmosférica</t>
  </si>
  <si>
    <t>Reducción de la contaminación lumínica</t>
  </si>
  <si>
    <t>Reducción de la contaminación de recursos hídricos</t>
  </si>
  <si>
    <t>Reducción del consumo de recursos</t>
  </si>
  <si>
    <t>Efectos positivos sobre la biodiversidad</t>
  </si>
  <si>
    <t>Creación de empleo</t>
  </si>
  <si>
    <t>Mejora de la calidad de vida de la ciudadanía</t>
  </si>
  <si>
    <t>Control de escorrentía</t>
  </si>
  <si>
    <t>Comentarios:</t>
  </si>
  <si>
    <t>Energías renovables</t>
  </si>
  <si>
    <t>No</t>
  </si>
  <si>
    <t>Tipo de proyecto:</t>
  </si>
  <si>
    <t>Si/No</t>
  </si>
  <si>
    <r>
      <t xml:space="preserve">Cálculo de indicadores:
</t>
    </r>
    <r>
      <rPr>
        <i/>
        <sz val="10"/>
        <rFont val="Arial"/>
        <family val="2"/>
      </rPr>
      <t>NOTA: en anexo se incluyen tasas de absorción de especies para el cálculo</t>
    </r>
  </si>
  <si>
    <t>Breve descripción del proyecto</t>
  </si>
  <si>
    <t>DATOS DE COMBUSTIBLES</t>
  </si>
  <si>
    <t>Poder calorífico inferior (PCI)</t>
  </si>
  <si>
    <t>Biodiesel 100%</t>
  </si>
  <si>
    <t>GJ/ton</t>
  </si>
  <si>
    <t>Bioetanol 100%</t>
  </si>
  <si>
    <t>Biomasa (madera)</t>
  </si>
  <si>
    <t>Butano</t>
  </si>
  <si>
    <t>Fuelóleo</t>
  </si>
  <si>
    <t>Gas Natural</t>
  </si>
  <si>
    <t>GJ/Nm3</t>
  </si>
  <si>
    <t>Gasóleo caldera ( C)</t>
  </si>
  <si>
    <t>Gasóleo vehículo (A)</t>
  </si>
  <si>
    <t>Gasolina</t>
  </si>
  <si>
    <t>Propano</t>
  </si>
  <si>
    <t>Relación PCI/Poder Calorífico Superior (PCS)</t>
  </si>
  <si>
    <t>Factor emisión CO2</t>
  </si>
  <si>
    <t>kg CO2/TJ</t>
  </si>
  <si>
    <t>Factor emisión CH4</t>
  </si>
  <si>
    <t>kg CH4/TJ</t>
  </si>
  <si>
    <t>Factor emisión N2O</t>
  </si>
  <si>
    <t>kg N2O/TJ</t>
  </si>
  <si>
    <t>Densidad</t>
  </si>
  <si>
    <t>Gasóleo calefacción (C)</t>
  </si>
  <si>
    <t>kg/m3</t>
  </si>
  <si>
    <t>Nota: Los factores de emisión incluyen el factor de oxidación</t>
  </si>
  <si>
    <t>DATOS DE TRANSPORTE Y MOVILIDAD</t>
  </si>
  <si>
    <t>Factor emisión CO2 -eq</t>
  </si>
  <si>
    <t>Tren de media distancia</t>
  </si>
  <si>
    <t>g CO2-e/(km * pasaj)</t>
  </si>
  <si>
    <t>Turismo alquilado</t>
  </si>
  <si>
    <t>Autobús interurbano</t>
  </si>
  <si>
    <t>Autobús urbano</t>
  </si>
  <si>
    <t>Coche</t>
  </si>
  <si>
    <t>g CO2-e/l</t>
  </si>
  <si>
    <t>g CO2-e/km</t>
  </si>
  <si>
    <t xml:space="preserve">Furgoneta </t>
  </si>
  <si>
    <t>Furgoneta mercancías</t>
  </si>
  <si>
    <t>kg CO2-e/(t* km)</t>
  </si>
  <si>
    <t>Camión mercancías</t>
  </si>
  <si>
    <t>kg CO2-e/Tm Km</t>
  </si>
  <si>
    <t>Barco mercancías</t>
  </si>
  <si>
    <t>Avión (viajes cortos (&lt;500km)) mercancías</t>
  </si>
  <si>
    <t>Avión (viajes largos (&gt;500km)) mercancías</t>
  </si>
  <si>
    <t>ELECTRICIDAD</t>
  </si>
  <si>
    <t>Electricidad</t>
  </si>
  <si>
    <t xml:space="preserve">TASA DE ABSORCIÓN (Kg CO2 /año y pie) </t>
  </si>
  <si>
    <r>
      <t xml:space="preserve"> </t>
    </r>
    <r>
      <rPr>
        <b/>
        <sz val="10"/>
        <color indexed="8"/>
        <rFont val="Arial"/>
        <family val="2"/>
      </rPr>
      <t xml:space="preserve">ESPECIE </t>
    </r>
    <r>
      <rPr>
        <b/>
        <sz val="10"/>
        <rFont val="Arial"/>
        <family val="2"/>
      </rPr>
      <t xml:space="preserve"> </t>
    </r>
  </si>
  <si>
    <t>Medio</t>
  </si>
  <si>
    <r>
      <t>P</t>
    </r>
    <r>
      <rPr>
        <b/>
        <sz val="10"/>
        <color indexed="8"/>
        <rFont val="Arial"/>
        <family val="2"/>
      </rPr>
      <t xml:space="preserve">ies </t>
    </r>
    <r>
      <rPr>
        <b/>
        <sz val="10"/>
        <rFont val="Arial"/>
        <family val="2"/>
      </rPr>
      <t>mayores</t>
    </r>
  </si>
  <si>
    <t>Clase diamétrica &gt;5cm</t>
  </si>
  <si>
    <r>
      <t>P</t>
    </r>
    <r>
      <rPr>
        <b/>
        <sz val="10"/>
        <color indexed="8"/>
        <rFont val="Arial"/>
        <family val="2"/>
      </rPr>
      <t>ies menores</t>
    </r>
  </si>
  <si>
    <t>Clase diamétrica &lt;5cm</t>
  </si>
  <si>
    <r>
      <t xml:space="preserve"> </t>
    </r>
    <r>
      <rPr>
        <i/>
        <sz val="10"/>
        <color indexed="8"/>
        <rFont val="Arial"/>
        <family val="2"/>
      </rPr>
      <t xml:space="preserve">Alnus glutinosa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</si>
  <si>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Betula sp.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</si>
  <si>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Fraxinus sp.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</si>
  <si>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Quercus faginea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</si>
  <si>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Quercus ilex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</si>
  <si>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Olea europaea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</si>
  <si>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Quercus suber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</si>
  <si>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Pinus halepensis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</si>
  <si>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Pinus pinea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</si>
  <si>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Fagus sylvatica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</si>
  <si>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Castanea sativa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</si>
  <si>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Ceratonia </t>
    </r>
    <r>
      <rPr>
        <sz val="10"/>
        <rFont val="Arial"/>
        <family val="2"/>
      </rPr>
      <t xml:space="preserve">siliqua  </t>
    </r>
  </si>
  <si>
    <r>
      <t xml:space="preserve"> </t>
    </r>
    <r>
      <rPr>
        <i/>
        <sz val="10"/>
        <color indexed="8"/>
        <rFont val="Arial"/>
        <family val="2"/>
      </rPr>
      <t xml:space="preserve">Eucalyptus sp. </t>
    </r>
    <r>
      <rPr>
        <sz val="10"/>
        <rFont val="Arial"/>
        <family val="2"/>
      </rPr>
      <t xml:space="preserve"> </t>
    </r>
  </si>
  <si>
    <t xml:space="preserve"> </t>
  </si>
  <si>
    <r>
      <t xml:space="preserve"> </t>
    </r>
    <r>
      <rPr>
        <i/>
        <sz val="10"/>
        <color indexed="8"/>
        <rFont val="Arial"/>
        <family val="2"/>
      </rPr>
      <t xml:space="preserve">Populus sp.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</si>
  <si>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Quercus canariensis  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</si>
  <si>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Quercus  pyrenaica  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</si>
  <si>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Quercus robur </t>
    </r>
  </si>
  <si>
    <r>
      <t xml:space="preserve"> </t>
    </r>
    <r>
      <rPr>
        <i/>
        <sz val="10"/>
        <color indexed="8"/>
        <rFont val="Arial"/>
        <family val="2"/>
      </rPr>
      <t xml:space="preserve">Quercus petraea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</si>
  <si>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Abies alba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</si>
  <si>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Abies pinsapo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</si>
  <si>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Pinus uncinata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</si>
  <si>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Juniperus oxycedrus  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</si>
  <si>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Juniperus phoenica  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</si>
  <si>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Juniperus sabina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</si>
  <si>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Juniperus thurifera  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</si>
  <si>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Pinus canariensis 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</si>
  <si>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Pinus nigra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</si>
  <si>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Pinus pinaster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</si>
  <si>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Pinus radiata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</si>
  <si>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Pinus sylvestris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</si>
  <si>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Otras frondosas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</si>
  <si>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Otras coníferas </t>
    </r>
    <r>
      <rPr>
        <sz val="10"/>
        <rFont val="Arial"/>
        <family val="2"/>
      </rPr>
      <t xml:space="preserve"> </t>
    </r>
  </si>
  <si>
    <r>
      <t xml:space="preserve">TTHH
</t>
    </r>
    <r>
      <rPr>
        <b/>
        <sz val="9"/>
        <color indexed="17"/>
        <rFont val="Arial"/>
        <family val="2"/>
      </rPr>
      <t>LH</t>
    </r>
  </si>
  <si>
    <t>Entidad beneficiaria:</t>
  </si>
  <si>
    <t>Completar /Bete</t>
  </si>
  <si>
    <r>
      <t xml:space="preserve">Municipio
</t>
    </r>
    <r>
      <rPr>
        <b/>
        <sz val="9"/>
        <color indexed="17"/>
        <rFont val="Arial"/>
        <family val="2"/>
      </rPr>
      <t>Herria</t>
    </r>
  </si>
  <si>
    <r>
      <t xml:space="preserve">Título del proyecto
</t>
    </r>
    <r>
      <rPr>
        <b/>
        <sz val="10"/>
        <color indexed="17"/>
        <rFont val="Arial"/>
        <family val="2"/>
      </rPr>
      <t>Proiektuaren izena</t>
    </r>
  </si>
  <si>
    <r>
      <t xml:space="preserve">Tipo de proyecto
</t>
    </r>
    <r>
      <rPr>
        <sz val="10"/>
        <rFont val="Arial"/>
        <family val="2"/>
      </rPr>
      <t xml:space="preserve">(elegir de la lista desplegable)
</t>
    </r>
    <r>
      <rPr>
        <b/>
        <sz val="10"/>
        <color indexed="17"/>
        <rFont val="Arial"/>
        <family val="2"/>
      </rPr>
      <t xml:space="preserve">Proiektu mota
</t>
    </r>
    <r>
      <rPr>
        <sz val="10"/>
        <color indexed="17"/>
        <rFont val="Arial"/>
        <family val="2"/>
      </rPr>
      <t>(zerrenda destolesgarritik aukeratu)</t>
    </r>
  </si>
  <si>
    <t>Si la elección del Tipo de proyecto ha sido "Otros", especificar:</t>
  </si>
  <si>
    <r>
      <t xml:space="preserve">Palabras Clave que definen la actuación
</t>
    </r>
    <r>
      <rPr>
        <b/>
        <sz val="10"/>
        <color indexed="17"/>
        <rFont val="Arial"/>
        <family val="2"/>
      </rPr>
      <t>Jarduera zehazten duten hitz nagusiak</t>
    </r>
  </si>
  <si>
    <t>Tipo de proyecto por el que se solicita subvención</t>
  </si>
  <si>
    <t>Proyecto</t>
  </si>
  <si>
    <t>Obra</t>
  </si>
  <si>
    <t>Adquisición de vehículos/ maquinaria / filtros</t>
  </si>
  <si>
    <t>Smart cities</t>
  </si>
  <si>
    <t xml:space="preserve">Estudio de focos de emisión </t>
  </si>
  <si>
    <t>Mapa de ruido</t>
  </si>
  <si>
    <t>Otros</t>
  </si>
  <si>
    <t>Justificación del carácter estratégico de la actuación.</t>
  </si>
  <si>
    <t>(La actuación está en sintonía con las estrategias, planes y programas del Departamento de Medio Ambiente y Política Territorial, Plan o Programa de Cambio Climático Municipal, Plan de Acción Energética (PAES), Plan de Acción de Calidad del Aire (PCA), Agenda Local 21, etc.)</t>
  </si>
  <si>
    <t>Plan de Acción de Calidad del Aire.</t>
  </si>
  <si>
    <t xml:space="preserve"> Iniciado el proceso de implantación del Plan de Acción de Calidad del Aire</t>
  </si>
  <si>
    <t>(indicar estado y avances)</t>
  </si>
  <si>
    <t>Objetivos de reducción de impactos</t>
  </si>
  <si>
    <t>(Objetivos ambientales que se pretenden alcanzar con la ejecución de la acción. En función del tipo de proyecto, cumplimentar los apartados que corresponda.)[1]</t>
  </si>
  <si>
    <t>Reducción de emisiones de gases de efecto invernadero (CO2, N2O, CH4[2])</t>
  </si>
  <si>
    <r>
      <t>t CO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eq:</t>
    </r>
  </si>
  <si>
    <t>Factor de emisión utilizado:</t>
  </si>
  <si>
    <r>
      <t>t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O:</t>
    </r>
  </si>
  <si>
    <r>
      <t>t CH</t>
    </r>
    <r>
      <rPr>
        <vertAlign val="subscript"/>
        <sz val="10"/>
        <rFont val="Arial"/>
        <family val="2"/>
      </rPr>
      <t>4</t>
    </r>
    <r>
      <rPr>
        <strike/>
        <sz val="10"/>
        <rFont val="Arial"/>
        <family val="2"/>
      </rPr>
      <t>:</t>
    </r>
  </si>
  <si>
    <t>Reducción de emisiones directamente relacionadas con la calidad del aire</t>
  </si>
  <si>
    <r>
      <t>t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>:</t>
    </r>
  </si>
  <si>
    <r>
      <t>t PM</t>
    </r>
    <r>
      <rPr>
        <vertAlign val="subscript"/>
        <sz val="10"/>
        <rFont val="Arial"/>
        <family val="2"/>
      </rPr>
      <t>2,5</t>
    </r>
    <r>
      <rPr>
        <sz val="10"/>
        <rFont val="Arial"/>
        <family val="2"/>
      </rPr>
      <t>:</t>
    </r>
  </si>
  <si>
    <r>
      <t>t 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:</t>
    </r>
  </si>
  <si>
    <t>Reducción de otros contaminantes:</t>
  </si>
  <si>
    <r>
      <t>(Ej. 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, CO, COV…)</t>
    </r>
  </si>
  <si>
    <t>Reducción de otros impactos ambientales o sociales (describir)</t>
  </si>
  <si>
    <t>En proyectos de movilidad, estimación de los km anuales que se evitan</t>
  </si>
  <si>
    <t>Metodología de cálculo utilizada, existencia de diagnóstico previo, propuesta de evaluación de resultados.</t>
  </si>
  <si>
    <t>Descripción de la metodología de cálculo de reducción de impacto utilizada</t>
  </si>
  <si>
    <t>Estimación consumo energético (Tipología y cantidad)</t>
  </si>
  <si>
    <t>Tipo de energía (Eléctrica, gasoil, fuel-oil etc.)</t>
  </si>
  <si>
    <t>Consumo energético (Litros, tep, kw/h etc.)</t>
  </si>
  <si>
    <t>Estimación reducción del consumo energético (Tipología y cantidad)</t>
  </si>
  <si>
    <t>Ratios de emisión (Gr. contaminante / unidad Energética)</t>
  </si>
  <si>
    <t>Rendimiento de la acción (%)</t>
  </si>
  <si>
    <t>Descripción, en su caso, de la existencia de un diagnóstico previo</t>
  </si>
  <si>
    <t>Descripción, en su caso, de la propuesta de seguimiento y evaluación de resultados</t>
  </si>
  <si>
    <t>Relación coste/beneficio y carácter extrapolable</t>
  </si>
  <si>
    <t>Cálculo de la relación coste/beneficio del proyecto</t>
  </si>
  <si>
    <t>Carácter extrapolable (número de municipios en los que se podría aplicar la acción)</t>
  </si>
  <si>
    <t>Si la actuación implica actuaciones sobre algún terreno (Parkings disuasorios, sumideros, por ejemplo)</t>
  </si>
  <si>
    <t>Descripción del emplazamiento sobre el que se acometerá la actuación</t>
  </si>
  <si>
    <t>Nombre del emplazamiento afectado por el objeto de la solicitud de ayuda</t>
  </si>
  <si>
    <t>Ubicación (Adjuntar planos):</t>
  </si>
  <si>
    <r>
      <t>Superficie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):</t>
    </r>
  </si>
  <si>
    <t>Titularidad actual[3]</t>
  </si>
  <si>
    <t xml:space="preserve">Pública     Privada  </t>
  </si>
  <si>
    <t xml:space="preserve">En caso de ser de  titularidad privada¿existe acuerdo para la adquisición del terreno por parte de la entidad municipal?:  Sí   No </t>
  </si>
  <si>
    <t>Calificación urbanística actual</t>
  </si>
  <si>
    <t>(Seleccionar una opción)</t>
  </si>
  <si>
    <t xml:space="preserve">Urbanizable  </t>
  </si>
  <si>
    <t xml:space="preserve">Estado actual:      Asfaltado            Terreno natural </t>
  </si>
  <si>
    <t xml:space="preserve">Industrial </t>
  </si>
  <si>
    <t xml:space="preserve">Rural </t>
  </si>
  <si>
    <t>Especies que se utilizarán en el caso de proyectos de sumideros</t>
  </si>
  <si>
    <t xml:space="preserve"> En caso de que la actuación sea la elaboración de mapas de ruido o proyectos de mitigación de ruido</t>
  </si>
  <si>
    <t>Metodología propuesta para la realización del mapa de ruido</t>
  </si>
  <si>
    <t>¿Existen zonas de transición acústica en el municipio?</t>
  </si>
  <si>
    <t xml:space="preserve">Sí (concretar) </t>
  </si>
  <si>
    <t xml:space="preserve">No </t>
  </si>
  <si>
    <t>¿Existe un diagnóstico previo? (estudios previos, otros mapas de ruido…)</t>
  </si>
  <si>
    <t>¿Se ha realizado la zonificación acústica del municipio?</t>
  </si>
  <si>
    <t xml:space="preserve">Sí, aprobada   </t>
  </si>
  <si>
    <t xml:space="preserve">En tramitación (concretar) </t>
  </si>
  <si>
    <t>El mapa de ruido va a incluir una evaluación de la molestia que genera a la ciudadanía</t>
  </si>
  <si>
    <t>[1] Para poder valorar el proyecto se deberá realizar una estimación de la reducción esperada con la implantación de las diferentes acciones propuestas.</t>
  </si>
  <si>
    <t>[2] En temas de reducción de gases de efecto invernadero, únicamente se subvencionarán aquellos proyectos que lleven asociada una disminución de CO2 y por tanto es imprescindible el cálculo de dichas emisiones reducidas.</t>
  </si>
  <si>
    <t>[3] Se deberá presentar documentación acreditativa de la titularidad municipal del terreno.</t>
  </si>
  <si>
    <r>
      <t>Superficie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  <r>
      <rPr>
        <sz val="10"/>
        <rFont val="Arial"/>
        <family val="0"/>
      </rPr>
      <t xml:space="preserve">
</t>
    </r>
    <r>
      <rPr>
        <b/>
        <sz val="10"/>
        <color indexed="17"/>
        <rFont val="Arial"/>
        <family val="2"/>
      </rPr>
      <t>Azalera (m</t>
    </r>
    <r>
      <rPr>
        <b/>
        <vertAlign val="superscript"/>
        <sz val="10"/>
        <color indexed="17"/>
        <rFont val="Arial"/>
        <family val="2"/>
      </rPr>
      <t>2</t>
    </r>
    <r>
      <rPr>
        <b/>
        <sz val="10"/>
        <color indexed="17"/>
        <rFont val="Arial"/>
        <family val="2"/>
      </rPr>
      <t>)</t>
    </r>
  </si>
  <si>
    <r>
      <t xml:space="preserve">Coordenadas UTM (ETRS89)     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>:</t>
    </r>
  </si>
  <si>
    <r>
      <t xml:space="preserve">Coordenadas UTM      </t>
    </r>
    <r>
      <rPr>
        <b/>
        <sz val="10"/>
        <rFont val="Arial"/>
        <family val="2"/>
      </rPr>
      <t>Y</t>
    </r>
    <r>
      <rPr>
        <sz val="10"/>
        <rFont val="Arial"/>
        <family val="2"/>
      </rPr>
      <t>:</t>
    </r>
  </si>
  <si>
    <t>Unidades</t>
  </si>
  <si>
    <t>Meter una explicación de lo que tienen que hacer????</t>
  </si>
  <si>
    <t> gr/km</t>
  </si>
  <si>
    <t>PM</t>
  </si>
  <si>
    <t>Opción 1</t>
  </si>
  <si>
    <t>Opción 2</t>
  </si>
  <si>
    <t>Factores de emisión</t>
  </si>
  <si>
    <t>CANTIDADES EVITADAS</t>
  </si>
  <si>
    <t>Km evitados /año</t>
  </si>
  <si>
    <t> gr/año</t>
  </si>
  <si>
    <t>Eficiencia energética</t>
  </si>
  <si>
    <t>Vehículos</t>
  </si>
  <si>
    <t>Calderas</t>
  </si>
  <si>
    <t>Alumbrado</t>
  </si>
  <si>
    <t>Recuperación de Calor</t>
  </si>
  <si>
    <t>Aislamiento de edificios</t>
  </si>
  <si>
    <t>Biomasa</t>
  </si>
  <si>
    <t>Solar</t>
  </si>
  <si>
    <t>Minihidráulicas</t>
  </si>
  <si>
    <t>Minieólicas</t>
  </si>
  <si>
    <t>Geotermia</t>
  </si>
  <si>
    <t>Gestión automatizada y eficiente de infraestructuras y servicios urbanos (Smart cities - ciudades inteligentes)</t>
  </si>
  <si>
    <t>Gasoil</t>
  </si>
  <si>
    <t>Otros combustibles (especificar)</t>
  </si>
  <si>
    <t>¿Se han realizado mediciones del antes y después?</t>
  </si>
  <si>
    <t>Peatonalizaciones</t>
  </si>
  <si>
    <t>distancia mínima a centros escolares</t>
  </si>
  <si>
    <t>distancia mínima a otro tipo de centros municipales</t>
  </si>
  <si>
    <t>Bidegorri</t>
  </si>
  <si>
    <t>Equipamiento</t>
  </si>
  <si>
    <t>número de bicicletas públicas</t>
  </si>
  <si>
    <t>m2 peatonalizados</t>
  </si>
  <si>
    <t>número de habitantes del área peatonalizada</t>
  </si>
  <si>
    <t>número de habitantes total de municipio</t>
  </si>
  <si>
    <t>Parkings disuasorios</t>
  </si>
  <si>
    <t>nº total de plazas de aparcamiento</t>
  </si>
  <si>
    <t>m2 asfalto convencional</t>
  </si>
  <si>
    <t>m2 asfalto ecológico</t>
  </si>
  <si>
    <t>m2 TOTAL</t>
  </si>
  <si>
    <t>distancia mínima a paradas de autobus / metro o tren</t>
  </si>
  <si>
    <t>nº total / año de autobuses públicos que transitan por la zona</t>
  </si>
  <si>
    <t>nº total / año de trenes-metros que transitan por la zona</t>
  </si>
  <si>
    <t>Km totales del bidegorri</t>
  </si>
  <si>
    <t>Km totales del tramo de bidegorri objeto de subvención</t>
  </si>
  <si>
    <t>nº de vehículos de ocupación media diaria</t>
  </si>
  <si>
    <t>Km de distancia desde el parking disuasorio hasta el destino final del trasnporte público</t>
  </si>
  <si>
    <t>Asfalto absorbedor</t>
  </si>
  <si>
    <t>Parametro medido</t>
  </si>
  <si>
    <t>Medida después</t>
  </si>
  <si>
    <t>Unidad</t>
  </si>
  <si>
    <t>m2 sustituidos</t>
  </si>
  <si>
    <t>m2 nuevos</t>
  </si>
  <si>
    <t>Estudio de focos de emisión</t>
  </si>
  <si>
    <t>Acciones relativas al Ruido</t>
  </si>
  <si>
    <t>Acciones para la mitigación del ruido</t>
  </si>
  <si>
    <t>m2 pantalla acustica instalada</t>
  </si>
  <si>
    <t>m lineales de pantalla acustica instalada</t>
  </si>
  <si>
    <t>nº aprox de habitantes en un radio de 100 metros</t>
  </si>
  <si>
    <t>Elaboración de mapas de ruido</t>
  </si>
  <si>
    <t>Otras actuaciones para la absorción de CO2 y la mitigación de los efectos del Cambio Climático</t>
  </si>
  <si>
    <t xml:space="preserve">Acciones para aliviar islas urbanas de calor </t>
  </si>
  <si>
    <t>EMISIONES REDUCIDAS (para sumideros ver abajo)</t>
  </si>
  <si>
    <t>Se dispone de información de las temperaturas previas y posteriores?</t>
  </si>
  <si>
    <r>
      <t xml:space="preserve">Ubicación
</t>
    </r>
    <r>
      <rPr>
        <sz val="10"/>
        <rFont val="Arial"/>
        <family val="2"/>
      </rPr>
      <t>(adjuntar a la Memoria descriptiva mapas y/o planos necesarios para identificar completamente el lugar de actuación)</t>
    </r>
  </si>
  <si>
    <t>Sumideros de Carbono</t>
  </si>
  <si>
    <r>
      <t xml:space="preserve">Apartado </t>
    </r>
    <r>
      <rPr>
        <b/>
        <sz val="12"/>
        <color indexed="17"/>
        <rFont val="Arial"/>
        <family val="2"/>
      </rPr>
      <t>A</t>
    </r>
    <r>
      <rPr>
        <b/>
        <sz val="10"/>
        <color indexed="57"/>
        <rFont val="Arial"/>
        <family val="2"/>
      </rPr>
      <t xml:space="preserve"> </t>
    </r>
    <r>
      <rPr>
        <b/>
        <sz val="10"/>
        <rFont val="Arial"/>
        <family val="2"/>
      </rPr>
      <t>Atala</t>
    </r>
  </si>
  <si>
    <r>
      <t xml:space="preserve">Acciones para aliviar </t>
    </r>
    <r>
      <rPr>
        <b/>
        <sz val="10"/>
        <rFont val="Arial"/>
        <family val="2"/>
      </rPr>
      <t>islas urbanas de calor</t>
    </r>
  </si>
  <si>
    <r>
      <t xml:space="preserve">Especies plantadas </t>
    </r>
    <r>
      <rPr>
        <sz val="10"/>
        <rFont val="Arial"/>
        <family val="2"/>
      </rPr>
      <t>(elegir de la lista desplegable)</t>
    </r>
    <r>
      <rPr>
        <b/>
        <sz val="10"/>
        <rFont val="Arial"/>
        <family val="2"/>
      </rPr>
      <t>:</t>
    </r>
  </si>
  <si>
    <r>
      <t xml:space="preserve">Si/No
</t>
    </r>
    <r>
      <rPr>
        <sz val="10"/>
        <color indexed="17"/>
        <rFont val="Arial"/>
        <family val="2"/>
      </rPr>
      <t>Bai/Ez</t>
    </r>
  </si>
  <si>
    <t>Apartado F atala</t>
  </si>
  <si>
    <r>
      <t xml:space="preserve"> </t>
    </r>
    <r>
      <rPr>
        <i/>
        <sz val="10"/>
        <color indexed="8"/>
        <rFont val="Arial"/>
        <family val="2"/>
      </rPr>
      <t xml:space="preserve">Juniperus </t>
    </r>
    <r>
      <rPr>
        <i/>
        <sz val="10"/>
        <rFont val="Arial"/>
        <family val="2"/>
      </rPr>
      <t xml:space="preserve">communis  </t>
    </r>
  </si>
  <si>
    <t>Wat instalados</t>
  </si>
  <si>
    <t>Cantidad Evitada</t>
  </si>
  <si>
    <t>Factores Emision</t>
  </si>
  <si>
    <t>TOTAL</t>
  </si>
  <si>
    <t>PROYECTOS RELACIONADOS CON ENERGÍA</t>
  </si>
  <si>
    <r>
      <t>CO</t>
    </r>
    <r>
      <rPr>
        <b/>
        <vertAlign val="subscript"/>
        <sz val="10"/>
        <rFont val="Arial"/>
        <family val="2"/>
      </rPr>
      <t>2</t>
    </r>
  </si>
  <si>
    <r>
      <t>NO</t>
    </r>
    <r>
      <rPr>
        <b/>
        <vertAlign val="subscript"/>
        <sz val="10"/>
        <rFont val="Arial"/>
        <family val="2"/>
      </rPr>
      <t>x</t>
    </r>
  </si>
  <si>
    <t>El dato de esta celda proviene de las estimaciones del bloque G</t>
  </si>
  <si>
    <r>
      <t xml:space="preserve">Tipos de Actuaciones realizadas
</t>
    </r>
    <r>
      <rPr>
        <b/>
        <sz val="10"/>
        <color indexed="17"/>
        <rFont val="Arial"/>
        <family val="2"/>
      </rPr>
      <t>Egindako ekintz motak</t>
    </r>
  </si>
  <si>
    <t>Si/No
Bai/Ez</t>
  </si>
  <si>
    <t>Inicial</t>
  </si>
  <si>
    <t>Final</t>
  </si>
  <si>
    <r>
      <t xml:space="preserve">Apartado </t>
    </r>
    <r>
      <rPr>
        <b/>
        <sz val="12"/>
        <color indexed="17"/>
        <rFont val="Arial"/>
        <family val="2"/>
      </rPr>
      <t>B</t>
    </r>
    <r>
      <rPr>
        <b/>
        <sz val="10"/>
        <rFont val="Arial"/>
        <family val="2"/>
      </rPr>
      <t xml:space="preserve"> atala</t>
    </r>
  </si>
  <si>
    <r>
      <t xml:space="preserve">Apartado </t>
    </r>
    <r>
      <rPr>
        <b/>
        <sz val="12"/>
        <color indexed="17"/>
        <rFont val="Arial"/>
        <family val="2"/>
      </rPr>
      <t>C</t>
    </r>
    <r>
      <rPr>
        <b/>
        <sz val="10"/>
        <color indexed="57"/>
        <rFont val="Arial"/>
        <family val="2"/>
      </rPr>
      <t xml:space="preserve"> </t>
    </r>
    <r>
      <rPr>
        <b/>
        <sz val="10"/>
        <rFont val="Arial"/>
        <family val="2"/>
      </rPr>
      <t>Atala</t>
    </r>
  </si>
  <si>
    <t>Adquisición de equipamiento municipal</t>
  </si>
  <si>
    <t>Contenedores??</t>
  </si>
  <si>
    <t>KWh/año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</si>
  <si>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/año</t>
    </r>
  </si>
  <si>
    <r>
      <t>PROYECTOS RELACIONADOS CON ABSORCIÓN DE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/ PROYECTOS RELACIONADOS CON ABSORCIÓN DE CO</t>
    </r>
    <r>
      <rPr>
        <b/>
        <vertAlign val="subscript"/>
        <sz val="10"/>
        <rFont val="Arial"/>
        <family val="2"/>
      </rPr>
      <t>2</t>
    </r>
  </si>
  <si>
    <t>PROYECTOS RELACIONADOS CON MOVILIDAD   / PROYECTOS RELACIONADOS CON MOVILIDAD</t>
  </si>
  <si>
    <r>
      <t>Unidades objeto de subvención</t>
    </r>
    <r>
      <rPr>
        <sz val="8"/>
        <rFont val="Arial"/>
        <family val="2"/>
      </rPr>
      <t xml:space="preserve"> (compradas nuevas o sobre las que se ha actuado</t>
    </r>
  </si>
  <si>
    <r>
      <t xml:space="preserve">Apartado </t>
    </r>
    <r>
      <rPr>
        <b/>
        <sz val="12"/>
        <color indexed="17"/>
        <rFont val="Arial"/>
        <family val="2"/>
      </rPr>
      <t>C</t>
    </r>
    <r>
      <rPr>
        <b/>
        <sz val="10"/>
        <rFont val="Arial"/>
        <family val="2"/>
      </rPr>
      <t xml:space="preserve"> atala</t>
    </r>
  </si>
  <si>
    <t>Medida
antes</t>
  </si>
  <si>
    <t>Intraestructura</t>
  </si>
  <si>
    <t>Se dispone de información de las temperaturas previas y posteriores a la implantación de la actuación?</t>
  </si>
  <si>
    <r>
      <t xml:space="preserve">Ubicación (euskera)
</t>
    </r>
    <r>
      <rPr>
        <sz val="10"/>
        <rFont val="Arial"/>
        <family val="2"/>
      </rPr>
      <t>(adjuntar a la Memoria descriptiva mapas y/o planos necesarios para identificar completamente el lugar de actuación)</t>
    </r>
  </si>
  <si>
    <t>Residuos</t>
  </si>
  <si>
    <t>Elegir / Aukeratu</t>
  </si>
  <si>
    <r>
      <t xml:space="preserve">Indicadores de Resultados - Memoria justificativa para la línea de Atmósfera
</t>
    </r>
    <r>
      <rPr>
        <b/>
        <sz val="14"/>
        <color indexed="17"/>
        <rFont val="Arial"/>
        <family val="2"/>
      </rPr>
      <t>Emaitzen adierazleak - Atm</t>
    </r>
    <r>
      <rPr>
        <b/>
        <sz val="14"/>
        <color indexed="17"/>
        <rFont val="Arial"/>
        <family val="2"/>
      </rPr>
      <t>osfera lerroko justifikazio memoria</t>
    </r>
  </si>
  <si>
    <t>Adquisición de vehículos, maquinaria, filtros; Sumidero; Smart Cities; Gestion energía; Bidegorri; Peatonalización; Otros</t>
  </si>
  <si>
    <t>Elegir/ Aukeratu</t>
  </si>
  <si>
    <t>Elegir /Aukeratu</t>
  </si>
  <si>
    <r>
      <t xml:space="preserve">Tipo de actuación
</t>
    </r>
    <r>
      <rPr>
        <b/>
        <i/>
        <sz val="10"/>
        <color indexed="17"/>
        <rFont val="Arial"/>
        <family val="2"/>
      </rPr>
      <t>Ekintza mota</t>
    </r>
  </si>
  <si>
    <r>
      <t xml:space="preserve">nº paneles diferentes </t>
    </r>
    <r>
      <rPr>
        <i/>
        <sz val="10"/>
        <color indexed="17"/>
        <rFont val="Arial"/>
        <family val="2"/>
      </rPr>
      <t>zenbat panel desberdin</t>
    </r>
  </si>
  <si>
    <r>
      <t xml:space="preserve">nº guías diferentes </t>
    </r>
    <r>
      <rPr>
        <i/>
        <sz val="10"/>
        <color indexed="17"/>
        <rFont val="Arial"/>
        <family val="2"/>
      </rPr>
      <t>zenbat gida desberdin</t>
    </r>
  </si>
  <si>
    <r>
      <t xml:space="preserve">nº total de ejemplares  editados </t>
    </r>
    <r>
      <rPr>
        <i/>
        <sz val="10"/>
        <color indexed="17"/>
        <rFont val="Arial"/>
        <family val="2"/>
      </rPr>
      <t>Argitaratutako ale kopurua, guztira</t>
    </r>
  </si>
  <si>
    <r>
      <t xml:space="preserve">nº folletos  diferentes </t>
    </r>
    <r>
      <rPr>
        <i/>
        <sz val="10"/>
        <color indexed="17"/>
        <rFont val="Arial"/>
        <family val="2"/>
      </rPr>
      <t>zenbat liburuxka desberdin</t>
    </r>
  </si>
  <si>
    <r>
      <t xml:space="preserve">Foros, charlas, talleres (Horas tot/particiantes) </t>
    </r>
    <r>
      <rPr>
        <i/>
        <sz val="9"/>
        <color indexed="17"/>
        <rFont val="Arial"/>
        <family val="2"/>
      </rPr>
      <t>Foroak, hitzaldiak, tailerrak (tot orriak/ parte-hartzaileak)</t>
    </r>
  </si>
  <si>
    <r>
      <t xml:space="preserve">nº foros/talleres/ charlas  diferentes </t>
    </r>
    <r>
      <rPr>
        <i/>
        <sz val="10"/>
        <color indexed="17"/>
        <rFont val="Arial"/>
        <family val="2"/>
      </rPr>
      <t>zenbat foro/tailer/hitzaldi desberdin</t>
    </r>
  </si>
  <si>
    <r>
      <t xml:space="preserve">nº total de asistentes </t>
    </r>
    <r>
      <rPr>
        <i/>
        <sz val="10"/>
        <color indexed="17"/>
        <rFont val="Arial"/>
        <family val="2"/>
      </rPr>
      <t>Bertaratutakoen kopurua, guztira</t>
    </r>
  </si>
  <si>
    <r>
      <t xml:space="preserve">Otros (indicar) </t>
    </r>
    <r>
      <rPr>
        <i/>
        <sz val="9"/>
        <color indexed="17"/>
        <rFont val="Arial"/>
        <family val="2"/>
      </rPr>
      <t>Besterik (adierazi)</t>
    </r>
  </si>
  <si>
    <r>
      <t xml:space="preserve">Guia de sensibilización
 </t>
    </r>
    <r>
      <rPr>
        <i/>
        <sz val="9"/>
        <color indexed="17"/>
        <rFont val="Arial"/>
        <family val="2"/>
      </rPr>
      <t>Sentsibilizazio gida</t>
    </r>
  </si>
  <si>
    <r>
      <t xml:space="preserve">Panel divulgativo
</t>
    </r>
    <r>
      <rPr>
        <i/>
        <sz val="9"/>
        <color indexed="17"/>
        <rFont val="Arial"/>
        <family val="2"/>
      </rPr>
      <t>Zabalkundeko panela</t>
    </r>
  </si>
  <si>
    <r>
      <t xml:space="preserve">Folleto informativo
 </t>
    </r>
    <r>
      <rPr>
        <i/>
        <sz val="9"/>
        <color indexed="17"/>
        <rFont val="Arial"/>
        <family val="2"/>
      </rPr>
      <t>Informazio liburuxka</t>
    </r>
  </si>
  <si>
    <r>
      <t xml:space="preserve">A rellenar por </t>
    </r>
    <r>
      <rPr>
        <b/>
        <sz val="14"/>
        <color indexed="17"/>
        <rFont val="Arial"/>
        <family val="2"/>
      </rPr>
      <t>Ihobe</t>
    </r>
  </si>
  <si>
    <t xml:space="preserve">                En caso afirmativo, indicar parámetros medidos</t>
  </si>
  <si>
    <r>
      <t xml:space="preserve">Valoración subjetiva interés proyecto
</t>
    </r>
    <r>
      <rPr>
        <sz val="9"/>
        <color indexed="17"/>
        <rFont val="Arial"/>
        <family val="2"/>
      </rPr>
      <t>Proiektuaren interesaren balorazio subjektiboa</t>
    </r>
  </si>
  <si>
    <r>
      <t xml:space="preserve">Valoración subjetiva justificación
</t>
    </r>
    <r>
      <rPr>
        <sz val="9"/>
        <color indexed="17"/>
        <rFont val="Arial"/>
        <family val="2"/>
      </rPr>
      <t>Justifikazioaren balorazio subjektiboa</t>
    </r>
  </si>
  <si>
    <t>distancia mínima a polígonos industriales (Km)</t>
  </si>
  <si>
    <t>anexo datos sumideros</t>
  </si>
  <si>
    <t>Tipo</t>
  </si>
  <si>
    <t>Si/No - Bai/Ez</t>
  </si>
  <si>
    <t>Tn /año</t>
  </si>
  <si>
    <r>
      <t xml:space="preserve">    Nombre del emplazamiento afectado por el objeto de la ayuda</t>
    </r>
    <r>
      <rPr>
        <sz val="10"/>
        <rFont val="Arial"/>
        <family val="2"/>
      </rPr>
      <t xml:space="preserve">
</t>
    </r>
    <r>
      <rPr>
        <b/>
        <sz val="10"/>
        <color indexed="17"/>
        <rFont val="Arial"/>
        <family val="2"/>
      </rPr>
      <t>Laguntza jasoko duen kokapenaren izena</t>
    </r>
  </si>
  <si>
    <r>
      <t>CO</t>
    </r>
    <r>
      <rPr>
        <b/>
        <vertAlign val="subscript"/>
        <sz val="12"/>
        <rFont val="Arial"/>
        <family val="2"/>
      </rPr>
      <t xml:space="preserve">2 </t>
    </r>
    <r>
      <rPr>
        <b/>
        <sz val="12"/>
        <rFont val="Arial"/>
        <family val="2"/>
      </rPr>
      <t>secuestrado (Kg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/año)</t>
    </r>
  </si>
  <si>
    <r>
      <rPr>
        <i/>
        <sz val="10"/>
        <color indexed="10"/>
        <rFont val="Arial"/>
        <family val="2"/>
      </rPr>
      <t>EuskSe</t>
    </r>
    <r>
      <rPr>
        <i/>
        <sz val="10"/>
        <rFont val="Arial"/>
        <family val="2"/>
      </rPr>
      <t xml:space="preserve"> dispone de información de las temperaturas previas y posteriores a la implantación de la actuación?</t>
    </r>
  </si>
  <si>
    <r>
      <t xml:space="preserve">Tipos de Actuaciones realizadas
</t>
    </r>
    <r>
      <rPr>
        <b/>
        <sz val="10"/>
        <color indexed="17"/>
        <rFont val="Arial"/>
        <family val="2"/>
      </rPr>
      <t>Egindako ekintz motak</t>
    </r>
  </si>
  <si>
    <t>Detalle</t>
  </si>
  <si>
    <r>
      <t>TOTAL Kg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absorbido /año</t>
    </r>
  </si>
  <si>
    <r>
      <t>A gr CO</t>
    </r>
    <r>
      <rPr>
        <vertAlign val="subscript"/>
        <sz val="10"/>
        <rFont val="Arial"/>
        <family val="2"/>
      </rPr>
      <t>2</t>
    </r>
  </si>
  <si>
    <t>A gr Partículas</t>
  </si>
  <si>
    <r>
      <t>A gr NO</t>
    </r>
    <r>
      <rPr>
        <vertAlign val="subscript"/>
        <sz val="10"/>
        <rFont val="Arial"/>
        <family val="2"/>
      </rPr>
      <t>x</t>
    </r>
  </si>
  <si>
    <t>gr PARTICULAS EVITADAS</t>
  </si>
  <si>
    <r>
      <t>gr 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EVITADO</t>
    </r>
  </si>
  <si>
    <t>Combustible reducido por Km evitado</t>
  </si>
  <si>
    <t>Proyecto – Proiektua</t>
  </si>
  <si>
    <t>Obras – Obrak</t>
  </si>
  <si>
    <t>Mapa de ruido - Zarata-mapa</t>
  </si>
  <si>
    <t>Adquisición de vehículos/ maquinaria / filtros - Ibilgailuak/ makineria / iragazkiak erostea</t>
  </si>
  <si>
    <t>Estudios de rehabilitación - Birgaitze-azterketak</t>
  </si>
  <si>
    <t>Planes de acción y estudios de afección del Cambio Climático - Klima Aldaketarekin loturiko afekzio-azterketak eta ekintza-planak</t>
  </si>
  <si>
    <t>Sumideros – Sarbegiak</t>
  </si>
  <si>
    <t>Otros - Beste batzuk</t>
  </si>
  <si>
    <r>
      <rPr>
        <b/>
        <i/>
        <sz val="10"/>
        <rFont val="Arial"/>
        <family val="2"/>
      </rPr>
      <t>SubTipo de proyecto</t>
    </r>
    <r>
      <rPr>
        <i/>
        <sz val="10"/>
        <rFont val="Arial"/>
        <family val="2"/>
      </rPr>
      <t xml:space="preserve">
(elegir de la lista desplegable)
</t>
    </r>
    <r>
      <rPr>
        <b/>
        <sz val="10"/>
        <color indexed="17"/>
        <rFont val="Arial"/>
        <family val="2"/>
      </rPr>
      <t>Proiektu mota</t>
    </r>
    <r>
      <rPr>
        <sz val="10"/>
        <color indexed="17"/>
        <rFont val="Arial"/>
        <family val="2"/>
      </rPr>
      <t xml:space="preserve">
(zerrenda destolesgarritik aukeratu)</t>
    </r>
  </si>
  <si>
    <t>Nombre del emplazamiento</t>
  </si>
  <si>
    <r>
      <t xml:space="preserve">Estado inicial </t>
    </r>
    <r>
      <rPr>
        <b/>
        <sz val="8"/>
        <rFont val="Arial"/>
        <family val="2"/>
      </rPr>
      <t xml:space="preserve">(previo a la actuación)
</t>
    </r>
    <r>
      <rPr>
        <b/>
        <sz val="10"/>
        <color indexed="17"/>
        <rFont val="Arial"/>
        <family val="2"/>
      </rPr>
      <t>Hasierako egoera</t>
    </r>
  </si>
  <si>
    <r>
      <rPr>
        <b/>
        <sz val="12"/>
        <color indexed="9"/>
        <rFont val="Calibri"/>
        <family val="2"/>
      </rPr>
      <t>ERREGAIEN DATUAK</t>
    </r>
  </si>
  <si>
    <r>
      <rPr>
        <b/>
        <sz val="11"/>
        <color indexed="8"/>
        <rFont val="Calibri"/>
        <family val="2"/>
      </rPr>
      <t>Berotze ahalmen txikiagoa (BAT)</t>
    </r>
  </si>
  <si>
    <r>
      <rPr>
        <b/>
        <sz val="11"/>
        <color indexed="8"/>
        <rFont val="Calibri"/>
        <family val="2"/>
      </rPr>
      <t>Biodiesela % 100</t>
    </r>
  </si>
  <si>
    <r>
      <rPr>
        <sz val="11"/>
        <color indexed="8"/>
        <rFont val="Calibri"/>
        <family val="2"/>
      </rPr>
      <t>GJ/tona</t>
    </r>
  </si>
  <si>
    <r>
      <rPr>
        <i/>
        <sz val="8"/>
        <color indexed="8"/>
        <rFont val="Calibri"/>
        <family val="2"/>
      </rPr>
      <t xml:space="preserve">2006 IPCC Guidelines for National Greenhouse Gas Inventories Chapter 1 Table 1.2 </t>
    </r>
  </si>
  <si>
    <r>
      <rPr>
        <b/>
        <sz val="11"/>
        <color indexed="8"/>
        <rFont val="Calibri"/>
        <family val="2"/>
      </rPr>
      <t>Bioetanola % 100</t>
    </r>
  </si>
  <si>
    <r>
      <rPr>
        <b/>
        <sz val="11"/>
        <color indexed="8"/>
        <rFont val="Calibri"/>
        <family val="2"/>
      </rPr>
      <t>Biomasa (egurra)</t>
    </r>
  </si>
  <si>
    <r>
      <rPr>
        <b/>
        <sz val="11"/>
        <color indexed="8"/>
        <rFont val="Calibri"/>
        <family val="2"/>
      </rPr>
      <t>Butanoa</t>
    </r>
  </si>
  <si>
    <r>
      <rPr>
        <i/>
        <sz val="8"/>
        <color indexed="8"/>
        <rFont val="Calibri"/>
        <family val="2"/>
      </rPr>
      <t>España, Informe Inventarios GEI 1990-2009 (2011).Anexo 8</t>
    </r>
  </si>
  <si>
    <r>
      <rPr>
        <b/>
        <sz val="11"/>
        <color indexed="8"/>
        <rFont val="Calibri"/>
        <family val="2"/>
      </rPr>
      <t>Fuel-olioa</t>
    </r>
  </si>
  <si>
    <r>
      <rPr>
        <i/>
        <sz val="8"/>
        <color indexed="8"/>
        <rFont val="Calibri"/>
        <family val="2"/>
      </rPr>
      <t>España, Informe Inventarios GEI 1990-2009(2011).Anexo 8</t>
    </r>
  </si>
  <si>
    <r>
      <rPr>
        <b/>
        <sz val="11"/>
        <color indexed="8"/>
        <rFont val="Calibri"/>
        <family val="2"/>
      </rPr>
      <t>Gas naturala</t>
    </r>
  </si>
  <si>
    <r>
      <rPr>
        <sz val="11"/>
        <color indexed="8"/>
        <rFont val="Calibri"/>
        <family val="2"/>
      </rPr>
      <t>GJ/Nm3</t>
    </r>
  </si>
  <si>
    <r>
      <rPr>
        <b/>
        <sz val="11"/>
        <color indexed="8"/>
        <rFont val="Calibri"/>
        <family val="2"/>
      </rPr>
      <t>Galdarako gasolioa (C)</t>
    </r>
  </si>
  <si>
    <r>
      <rPr>
        <b/>
        <sz val="11"/>
        <color indexed="8"/>
        <rFont val="Calibri"/>
        <family val="2"/>
      </rPr>
      <t>Ibilgailuko gasolioa (A)</t>
    </r>
  </si>
  <si>
    <r>
      <rPr>
        <b/>
        <sz val="11"/>
        <color indexed="8"/>
        <rFont val="Calibri"/>
        <family val="2"/>
      </rPr>
      <t>Gasolina</t>
    </r>
  </si>
  <si>
    <r>
      <rPr>
        <i/>
        <sz val="8"/>
        <color indexed="8"/>
        <rFont val="Calibri"/>
        <family val="2"/>
      </rPr>
      <t xml:space="preserve">2006 IPCC Guidelines for National Greenhouse Gas Inventories. Chapter 1 Table 1.2 </t>
    </r>
  </si>
  <si>
    <r>
      <rPr>
        <b/>
        <sz val="11"/>
        <color indexed="8"/>
        <rFont val="Calibri"/>
        <family val="2"/>
      </rPr>
      <t>Propanoa</t>
    </r>
  </si>
  <si>
    <r>
      <rPr>
        <b/>
        <sz val="11"/>
        <color indexed="8"/>
        <rFont val="Calibri"/>
        <family val="2"/>
      </rPr>
      <t>BAT/Berotze Ahalmen Handia (BAH) erlazioa</t>
    </r>
  </si>
  <si>
    <r>
      <rPr>
        <b/>
        <sz val="11"/>
        <rFont val="Calibri"/>
        <family val="2"/>
      </rPr>
      <t>CO2 isurpen faktorea</t>
    </r>
  </si>
  <si>
    <r>
      <rPr>
        <sz val="11"/>
        <color indexed="8"/>
        <rFont val="Calibri"/>
        <family val="2"/>
      </rPr>
      <t>kg CO2/TJ</t>
    </r>
  </si>
  <si>
    <r>
      <rPr>
        <i/>
        <sz val="8"/>
        <color indexed="8"/>
        <rFont val="Calibri"/>
        <family val="2"/>
      </rPr>
      <t>2006 IPCC Guidelines for National Greenhouse Gas Inventories, Volume 2: Energy, Table 2.4</t>
    </r>
  </si>
  <si>
    <r>
      <rPr>
        <i/>
        <sz val="8"/>
        <color indexed="8"/>
        <rFont val="Calibri"/>
        <family val="2"/>
      </rPr>
      <t>2006 IPCC Guidelines for National Greenhouse Gas Inventories, Volume 2: Energy, Table 3.2.1</t>
    </r>
  </si>
  <si>
    <r>
      <rPr>
        <b/>
        <sz val="11"/>
        <rFont val="Calibri"/>
        <family val="2"/>
      </rPr>
      <t>Factor emisión CH4</t>
    </r>
  </si>
  <si>
    <r>
      <rPr>
        <sz val="11"/>
        <color indexed="8"/>
        <rFont val="Calibri"/>
        <family val="2"/>
      </rPr>
      <t>kg CH4/TJ</t>
    </r>
  </si>
  <si>
    <r>
      <rPr>
        <i/>
        <sz val="8"/>
        <color indexed="8"/>
        <rFont val="Calibri"/>
        <family val="2"/>
      </rPr>
      <t>2006 IPCC Guidelines for National Greenhouse Gas Inventories, Volume 2: Energy, Table 2.4 </t>
    </r>
  </si>
  <si>
    <r>
      <rPr>
        <i/>
        <sz val="8"/>
        <color indexed="8"/>
        <rFont val="Calibri"/>
        <family val="2"/>
      </rPr>
      <t>2006 IPCC Guidelines for National Greenhouse Gas Inventories, Volume 2: Energy, Tables 1.4 and 2.4 </t>
    </r>
  </si>
  <si>
    <r>
      <rPr>
        <i/>
        <sz val="8"/>
        <color indexed="8"/>
        <rFont val="Calibri"/>
        <family val="2"/>
      </rPr>
      <t>2006 IPCC Guidelines for National Greenhouse Gas Inventories, Volume 2: Energy, Table 3.2.2</t>
    </r>
  </si>
  <si>
    <r>
      <rPr>
        <i/>
        <sz val="8"/>
        <color indexed="8"/>
        <rFont val="Calibri"/>
        <family val="2"/>
      </rPr>
      <t>2006 IPCC Guidelines for National Greenhouse Gas Inventories, Volume 2: Energy, Table 3.2.2 </t>
    </r>
  </si>
  <si>
    <r>
      <rPr>
        <b/>
        <sz val="11"/>
        <rFont val="Calibri"/>
        <family val="2"/>
      </rPr>
      <t>N2O isurpen faktorea</t>
    </r>
  </si>
  <si>
    <r>
      <rPr>
        <sz val="11"/>
        <color indexed="8"/>
        <rFont val="Calibri"/>
        <family val="2"/>
      </rPr>
      <t>kg N2O/TJ</t>
    </r>
  </si>
  <si>
    <r>
      <rPr>
        <b/>
        <sz val="11"/>
        <color indexed="8"/>
        <rFont val="Calibri"/>
        <family val="2"/>
      </rPr>
      <t>Dentsitatea</t>
    </r>
  </si>
  <si>
    <r>
      <rPr>
        <b/>
        <sz val="11"/>
        <color indexed="8"/>
        <rFont val="Calibri"/>
        <family val="2"/>
      </rPr>
      <t>Berokuntzako gasolioa (C)</t>
    </r>
  </si>
  <si>
    <r>
      <rPr>
        <sz val="11"/>
        <color indexed="8"/>
        <rFont val="Calibri"/>
        <family val="2"/>
      </rPr>
      <t>kg/m3</t>
    </r>
  </si>
  <si>
    <r>
      <rPr>
        <i/>
        <sz val="8"/>
        <color indexed="8"/>
        <rFont val="Calibri"/>
        <family val="2"/>
      </rPr>
      <t>1088/2010 ED (15</t>
    </r>
    <r>
      <rPr>
        <i/>
        <vertAlign val="superscript"/>
        <sz val="8"/>
        <color indexed="8"/>
        <rFont val="Calibri"/>
        <family val="2"/>
      </rPr>
      <t>o</t>
    </r>
    <r>
      <rPr>
        <i/>
        <sz val="8"/>
        <color indexed="8"/>
        <rFont val="Calibri"/>
        <family val="2"/>
      </rPr>
      <t xml:space="preserve"> C)</t>
    </r>
  </si>
  <si>
    <r>
      <rPr>
        <i/>
        <sz val="9"/>
        <rFont val="Arial"/>
        <family val="2"/>
      </rPr>
      <t>Oharra: Isurpen faktoreetan oxidazio faktorea jasotzen da</t>
    </r>
  </si>
  <si>
    <r>
      <rPr>
        <b/>
        <sz val="12"/>
        <color indexed="9"/>
        <rFont val="Calibri"/>
        <family val="2"/>
      </rPr>
      <t>GARRAIOAREN ETA MUGIKORTASUNAREN DATUAK</t>
    </r>
  </si>
  <si>
    <r>
      <rPr>
        <b/>
        <sz val="11"/>
        <rFont val="Calibri"/>
        <family val="2"/>
      </rPr>
      <t>CO2 baliokideko isurpen faktorea</t>
    </r>
  </si>
  <si>
    <r>
      <rPr>
        <b/>
        <sz val="11"/>
        <color indexed="8"/>
        <rFont val="Calibri"/>
        <family val="2"/>
      </rPr>
      <t>Ibilaldi ertaineko trena</t>
    </r>
  </si>
  <si>
    <r>
      <rPr>
        <sz val="10"/>
        <color indexed="8"/>
        <rFont val="Calibri"/>
        <family val="2"/>
      </rPr>
      <t>g CO2 baliokide/(km * bid.)</t>
    </r>
  </si>
  <si>
    <r>
      <rPr>
        <i/>
        <sz val="8"/>
        <color indexed="8"/>
        <rFont val="Calibri"/>
        <family val="2"/>
      </rPr>
      <t>Oficina Catalana del Canvi Climatic: Guía Práctica para el Cálculo de Emisiones de Efecto Invernadero  (GEI)(2011)</t>
    </r>
  </si>
  <si>
    <r>
      <rPr>
        <b/>
        <sz val="11"/>
        <color indexed="8"/>
        <rFont val="Calibri"/>
        <family val="2"/>
      </rPr>
      <t>Alokatutako automobila</t>
    </r>
  </si>
  <si>
    <r>
      <rPr>
        <i/>
        <sz val="8"/>
        <color indexed="8"/>
        <rFont val="Calibri"/>
        <family val="2"/>
      </rPr>
      <t>DEFRA: 2010 Guidelines to Defra / DECC</t>
    </r>
    <r>
      <rPr>
        <i/>
        <sz val="8"/>
        <color indexed="8"/>
        <rFont val="MS Mincho"/>
        <family val="3"/>
      </rPr>
      <t>‟</t>
    </r>
    <r>
      <rPr>
        <i/>
        <sz val="8"/>
        <color indexed="8"/>
        <rFont val="Calibri"/>
        <family val="2"/>
      </rPr>
      <t>s GHG Conversion Factors for Company Reporting:</t>
    </r>
  </si>
  <si>
    <r>
      <rPr>
        <i/>
        <sz val="8"/>
        <color indexed="8"/>
        <rFont val="Calibri"/>
        <family val="2"/>
      </rPr>
      <t>Methodology Paper for Emission Factors</t>
    </r>
  </si>
  <si>
    <r>
      <rPr>
        <b/>
        <sz val="11"/>
        <color indexed="8"/>
        <rFont val="Calibri"/>
        <family val="2"/>
      </rPr>
      <t>Hiriarteko autobusa</t>
    </r>
  </si>
  <si>
    <r>
      <rPr>
        <b/>
        <sz val="11"/>
        <color indexed="8"/>
        <rFont val="Calibri"/>
        <family val="2"/>
      </rPr>
      <t>Hiribusa</t>
    </r>
  </si>
  <si>
    <r>
      <rPr>
        <b/>
        <sz val="11"/>
        <color indexed="8"/>
        <rFont val="Calibri"/>
        <family val="2"/>
      </rPr>
      <t>Autoa</t>
    </r>
  </si>
  <si>
    <r>
      <rPr>
        <sz val="11"/>
        <rFont val="Calibri"/>
        <family val="2"/>
      </rPr>
      <t>g CO2-baliokide/l</t>
    </r>
  </si>
  <si>
    <r>
      <rPr>
        <sz val="11"/>
        <rFont val="Calibri"/>
        <family val="2"/>
      </rPr>
      <t>g CO2 baliokide/km</t>
    </r>
  </si>
  <si>
    <r>
      <rPr>
        <b/>
        <sz val="11"/>
        <color indexed="8"/>
        <rFont val="Calibri"/>
        <family val="2"/>
      </rPr>
      <t xml:space="preserve">Furgoneta </t>
    </r>
  </si>
  <si>
    <r>
      <rPr>
        <b/>
        <sz val="11"/>
        <color indexed="8"/>
        <rFont val="Calibri"/>
        <family val="2"/>
      </rPr>
      <t>Salgaien furgoneta</t>
    </r>
  </si>
  <si>
    <r>
      <rPr>
        <sz val="11"/>
        <rFont val="Calibri"/>
        <family val="2"/>
      </rPr>
      <t>kg CO2 baliokide/(t* km)</t>
    </r>
  </si>
  <si>
    <r>
      <rPr>
        <b/>
        <sz val="11"/>
        <color indexed="8"/>
        <rFont val="Calibri"/>
        <family val="2"/>
      </rPr>
      <t>Camión mercancías</t>
    </r>
  </si>
  <si>
    <r>
      <rPr>
        <sz val="11"/>
        <rFont val="Calibri"/>
        <family val="2"/>
      </rPr>
      <t>kg CO2 baliokide/Tm Km</t>
    </r>
  </si>
  <si>
    <r>
      <rPr>
        <b/>
        <sz val="11"/>
        <color indexed="8"/>
        <rFont val="Calibri"/>
        <family val="2"/>
      </rPr>
      <t>Salgaien itsasontzia</t>
    </r>
  </si>
  <si>
    <r>
      <rPr>
        <b/>
        <sz val="11"/>
        <color indexed="8"/>
        <rFont val="Calibri"/>
        <family val="2"/>
      </rPr>
      <t>Salgaien hegazkina (bidaia laburrak (&lt;500 km))</t>
    </r>
  </si>
  <si>
    <r>
      <rPr>
        <b/>
        <sz val="11"/>
        <color indexed="8"/>
        <rFont val="Calibri"/>
        <family val="2"/>
      </rPr>
      <t>Salgaien hegazkina (bidaia luzeak (&lt;500 km))</t>
    </r>
  </si>
  <si>
    <r>
      <rPr>
        <b/>
        <sz val="12"/>
        <color indexed="9"/>
        <rFont val="Calibri"/>
        <family val="2"/>
      </rPr>
      <t>ELEKTRIZITATEA</t>
    </r>
  </si>
  <si>
    <r>
      <rPr>
        <b/>
        <sz val="11"/>
        <color indexed="8"/>
        <rFont val="Calibri"/>
        <family val="2"/>
      </rPr>
      <t>Elektrizitatea</t>
    </r>
  </si>
  <si>
    <t>Iturria   -   Fuente</t>
  </si>
  <si>
    <t>anexo datos reducción emisiones</t>
  </si>
  <si>
    <t>eransk isurketa murrizk.datuak</t>
  </si>
  <si>
    <t>m2 pantalla acústica instalada</t>
  </si>
  <si>
    <t>m lineales de pantalla acústica instalada</t>
  </si>
  <si>
    <t>nº aprox habitantes en un radio de 100 metros</t>
  </si>
  <si>
    <r>
      <t xml:space="preserve">Apartado </t>
    </r>
    <r>
      <rPr>
        <b/>
        <sz val="12"/>
        <color indexed="17"/>
        <rFont val="Arial"/>
        <family val="2"/>
      </rPr>
      <t>G</t>
    </r>
    <r>
      <rPr>
        <b/>
        <sz val="10"/>
        <rFont val="Arial"/>
        <family val="2"/>
      </rPr>
      <t xml:space="preserve"> atala</t>
    </r>
  </si>
  <si>
    <r>
      <t xml:space="preserve">Apartado </t>
    </r>
    <r>
      <rPr>
        <b/>
        <sz val="14"/>
        <color indexed="17"/>
        <rFont val="Arial"/>
        <family val="2"/>
      </rPr>
      <t>H</t>
    </r>
    <r>
      <rPr>
        <b/>
        <sz val="10"/>
        <rFont val="Arial"/>
        <family val="2"/>
      </rPr>
      <t xml:space="preserve"> atala</t>
    </r>
  </si>
  <si>
    <t>Pino radiata</t>
  </si>
  <si>
    <t>Pino silvestre</t>
  </si>
  <si>
    <t>Pino pinaster</t>
  </si>
  <si>
    <t>Pino laricio</t>
  </si>
  <si>
    <t>Haya</t>
  </si>
  <si>
    <t>Encina</t>
  </si>
  <si>
    <t>Quejigo</t>
  </si>
  <si>
    <t>Roble pedunculado</t>
  </si>
  <si>
    <t xml:space="preserve">Rebollo </t>
  </si>
  <si>
    <t>Roble americano</t>
  </si>
  <si>
    <t>Eucalipto</t>
  </si>
  <si>
    <t>Alerce</t>
  </si>
  <si>
    <t>Chamaeciparis</t>
  </si>
  <si>
    <t>Pseudotsuga</t>
  </si>
  <si>
    <t>Otras coníferas</t>
  </si>
  <si>
    <t>Otras frondosas</t>
  </si>
  <si>
    <t>TASA DE ABSORCIÓN POR HECTAREA, CICLO DE VIDA COMPLETO</t>
  </si>
  <si>
    <t>Nº
 'Hectareas</t>
  </si>
  <si>
    <t xml:space="preserve"> ABSORCIÓN 
(TCO2)</t>
  </si>
  <si>
    <t>TCO2/Ha</t>
  </si>
  <si>
    <t>TASA DE ABSORCIÓN
(TCO2/Ha)</t>
  </si>
  <si>
    <r>
      <t>gr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EVITADO</t>
    </r>
  </si>
  <si>
    <t>CNMC</t>
  </si>
  <si>
    <t>grCO2 baliokide/kWh</t>
  </si>
  <si>
    <t>gr CO2-e/kWh</t>
  </si>
  <si>
    <t>Aprobado en el Pleno?</t>
  </si>
  <si>
    <t>Publicado en el BOPV?</t>
  </si>
  <si>
    <t>Enviado a DF?</t>
  </si>
  <si>
    <t>Enviado a GV?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</si>
</sst>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[$-C0A]dddd\,\ d&quot; de &quot;mmmm&quot; de &quot;yyyy"/>
  </numFmts>
  <fonts count="95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2"/>
      <color indexed="9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i/>
      <sz val="8"/>
      <color indexed="8"/>
      <name val="Calibri"/>
      <family val="2"/>
    </font>
    <font>
      <i/>
      <sz val="9"/>
      <name val="Arial"/>
      <family val="2"/>
    </font>
    <font>
      <sz val="10"/>
      <color indexed="8"/>
      <name val="Calibri"/>
      <family val="2"/>
    </font>
    <font>
      <i/>
      <sz val="8"/>
      <color indexed="8"/>
      <name val="MS Mincho"/>
      <family val="3"/>
    </font>
    <font>
      <i/>
      <sz val="10"/>
      <color indexed="8"/>
      <name val="Calibri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4"/>
      <color indexed="17"/>
      <name val="Arial"/>
      <family val="2"/>
    </font>
    <font>
      <b/>
      <sz val="24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9.5"/>
      <name val="Arial"/>
      <family val="2"/>
    </font>
    <font>
      <strike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indexed="17"/>
      <name val="Arial"/>
      <family val="2"/>
    </font>
    <font>
      <sz val="10"/>
      <name val="Lucida Sans"/>
      <family val="2"/>
    </font>
    <font>
      <b/>
      <sz val="12"/>
      <color indexed="17"/>
      <name val="Arial"/>
      <family val="2"/>
    </font>
    <font>
      <b/>
      <sz val="10"/>
      <color indexed="57"/>
      <name val="Arial"/>
      <family val="2"/>
    </font>
    <font>
      <sz val="9"/>
      <name val="Arial"/>
      <family val="2"/>
    </font>
    <font>
      <i/>
      <sz val="11"/>
      <name val="Calibri"/>
      <family val="2"/>
    </font>
    <font>
      <b/>
      <vertAlign val="subscript"/>
      <sz val="10"/>
      <name val="Arial"/>
      <family val="2"/>
    </font>
    <font>
      <b/>
      <i/>
      <sz val="10"/>
      <name val="Arial"/>
      <family val="2"/>
    </font>
    <font>
      <b/>
      <i/>
      <sz val="10"/>
      <color indexed="17"/>
      <name val="Arial"/>
      <family val="2"/>
    </font>
    <font>
      <i/>
      <sz val="9"/>
      <color indexed="17"/>
      <name val="Arial"/>
      <family val="2"/>
    </font>
    <font>
      <i/>
      <sz val="10"/>
      <color indexed="17"/>
      <name val="Arial"/>
      <family val="2"/>
    </font>
    <font>
      <sz val="9"/>
      <color indexed="17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bscript"/>
      <sz val="12"/>
      <name val="Arial"/>
      <family val="2"/>
    </font>
    <font>
      <i/>
      <sz val="10"/>
      <color indexed="10"/>
      <name val="Arial"/>
      <family val="2"/>
    </font>
    <font>
      <b/>
      <sz val="8"/>
      <name val="Arial"/>
      <family val="2"/>
    </font>
    <font>
      <i/>
      <vertAlign val="superscript"/>
      <sz val="8"/>
      <color indexed="8"/>
      <name val="Calibri"/>
      <family val="2"/>
    </font>
    <font>
      <b/>
      <sz val="10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8"/>
      <name val="Segoe U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rgb="FF008000"/>
      <name val="Arial"/>
      <family val="2"/>
    </font>
    <font>
      <b/>
      <sz val="10"/>
      <color rgb="FF008000"/>
      <name val="Arial"/>
      <family val="2"/>
    </font>
    <font>
      <sz val="10"/>
      <color rgb="FF00800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9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Trellis"/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medium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medium"/>
      <bottom style="hair"/>
    </border>
    <border>
      <left>
        <color indexed="63"/>
      </left>
      <right style="medium"/>
      <top style="thin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medium"/>
      <bottom style="thin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20" borderId="0" applyNumberFormat="0" applyBorder="0" applyAlignment="0" applyProtection="0"/>
    <xf numFmtId="0" fontId="77" fillId="21" borderId="1" applyNumberFormat="0" applyAlignment="0" applyProtection="0"/>
    <xf numFmtId="0" fontId="78" fillId="22" borderId="2" applyNumberFormat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0" applyNumberFormat="0" applyFill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82" fillId="29" borderId="1" applyNumberFormat="0" applyAlignment="0" applyProtection="0"/>
    <xf numFmtId="0" fontId="3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86" fillId="21" borderId="6" applyNumberFormat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7" applyNumberFormat="0" applyFill="0" applyAlignment="0" applyProtection="0"/>
    <xf numFmtId="0" fontId="81" fillId="0" borderId="8" applyNumberFormat="0" applyFill="0" applyAlignment="0" applyProtection="0"/>
    <xf numFmtId="0" fontId="91" fillId="0" borderId="9" applyNumberFormat="0" applyFill="0" applyAlignment="0" applyProtection="0"/>
  </cellStyleXfs>
  <cellXfs count="563">
    <xf numFmtId="0" fontId="0" fillId="0" borderId="0" xfId="0" applyAlignment="1">
      <alignment/>
    </xf>
    <xf numFmtId="0" fontId="4" fillId="33" borderId="10" xfId="0" applyFont="1" applyFill="1" applyBorder="1" applyAlignment="1">
      <alignment horizontal="right" vertical="center" wrapText="1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/>
    </xf>
    <xf numFmtId="0" fontId="9" fillId="34" borderId="11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right"/>
    </xf>
    <xf numFmtId="0" fontId="10" fillId="33" borderId="11" xfId="0" applyFont="1" applyFill="1" applyBorder="1" applyAlignment="1">
      <alignment horizontal="left"/>
    </xf>
    <xf numFmtId="0" fontId="11" fillId="33" borderId="11" xfId="0" applyFont="1" applyFill="1" applyBorder="1" applyAlignment="1">
      <alignment horizontal="left"/>
    </xf>
    <xf numFmtId="0" fontId="9" fillId="34" borderId="12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left" wrapText="1"/>
    </xf>
    <xf numFmtId="0" fontId="10" fillId="33" borderId="14" xfId="0" applyFont="1" applyFill="1" applyBorder="1" applyAlignment="1">
      <alignment horizontal="right"/>
    </xf>
    <xf numFmtId="0" fontId="13" fillId="33" borderId="14" xfId="0" applyFont="1" applyFill="1" applyBorder="1" applyAlignment="1">
      <alignment horizontal="left"/>
    </xf>
    <xf numFmtId="0" fontId="11" fillId="33" borderId="14" xfId="0" applyFont="1" applyFill="1" applyBorder="1" applyAlignment="1">
      <alignment horizontal="left" wrapText="1"/>
    </xf>
    <xf numFmtId="0" fontId="11" fillId="33" borderId="12" xfId="0" applyFont="1" applyFill="1" applyBorder="1" applyAlignment="1">
      <alignment horizontal="left" wrapText="1"/>
    </xf>
    <xf numFmtId="0" fontId="11" fillId="33" borderId="11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8" fillId="33" borderId="15" xfId="0" applyFont="1" applyFill="1" applyBorder="1" applyAlignment="1">
      <alignment horizontal="left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8" fillId="33" borderId="13" xfId="0" applyFont="1" applyFill="1" applyBorder="1" applyAlignment="1">
      <alignment horizontal="left"/>
    </xf>
    <xf numFmtId="0" fontId="10" fillId="0" borderId="14" xfId="0" applyFont="1" applyBorder="1" applyAlignment="1">
      <alignment horizontal="right"/>
    </xf>
    <xf numFmtId="0" fontId="4" fillId="33" borderId="14" xfId="0" applyFont="1" applyFill="1" applyBorder="1" applyAlignment="1">
      <alignment horizontal="left" wrapText="1"/>
    </xf>
    <xf numFmtId="0" fontId="15" fillId="33" borderId="14" xfId="0" applyFont="1" applyFill="1" applyBorder="1" applyAlignment="1">
      <alignment horizontal="left"/>
    </xf>
    <xf numFmtId="0" fontId="17" fillId="34" borderId="11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4" fillId="35" borderId="18" xfId="0" applyFont="1" applyFill="1" applyBorder="1" applyAlignment="1">
      <alignment vertical="center" wrapText="1"/>
    </xf>
    <xf numFmtId="0" fontId="1" fillId="35" borderId="19" xfId="0" applyFont="1" applyFill="1" applyBorder="1" applyAlignment="1">
      <alignment vertical="center"/>
    </xf>
    <xf numFmtId="0" fontId="24" fillId="35" borderId="19" xfId="0" applyFont="1" applyFill="1" applyBorder="1" applyAlignment="1">
      <alignment vertical="center" wrapText="1"/>
    </xf>
    <xf numFmtId="0" fontId="0" fillId="35" borderId="20" xfId="0" applyFill="1" applyBorder="1" applyAlignment="1">
      <alignment horizontal="left" vertical="center"/>
    </xf>
    <xf numFmtId="0" fontId="29" fillId="0" borderId="0" xfId="0" applyFont="1" applyAlignment="1">
      <alignment/>
    </xf>
    <xf numFmtId="0" fontId="29" fillId="0" borderId="21" xfId="0" applyFont="1" applyBorder="1" applyAlignment="1">
      <alignment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28" fillId="0" borderId="0" xfId="0" applyFont="1" applyAlignment="1">
      <alignment wrapText="1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22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2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justify" vertical="top" wrapText="1"/>
    </xf>
    <xf numFmtId="0" fontId="0" fillId="0" borderId="15" xfId="0" applyFont="1" applyBorder="1" applyAlignment="1">
      <alignment horizontal="justify" vertical="top" wrapText="1"/>
    </xf>
    <xf numFmtId="0" fontId="0" fillId="0" borderId="23" xfId="0" applyFont="1" applyBorder="1" applyAlignment="1">
      <alignment horizontal="justify" vertical="top" wrapText="1"/>
    </xf>
    <xf numFmtId="0" fontId="33" fillId="0" borderId="15" xfId="46" applyBorder="1" applyAlignment="1" applyProtection="1">
      <alignment horizontal="justify" vertical="top" wrapText="1"/>
      <protection/>
    </xf>
    <xf numFmtId="0" fontId="0" fillId="0" borderId="11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35" borderId="24" xfId="0" applyFill="1" applyBorder="1" applyAlignment="1" quotePrefix="1">
      <alignment horizontal="left" vertical="center" wrapText="1"/>
    </xf>
    <xf numFmtId="0" fontId="0" fillId="35" borderId="24" xfId="0" applyFill="1" applyBorder="1" applyAlignment="1">
      <alignment horizontal="left" vertical="center" wrapText="1"/>
    </xf>
    <xf numFmtId="0" fontId="1" fillId="35" borderId="25" xfId="0" applyFont="1" applyFill="1" applyBorder="1" applyAlignment="1">
      <alignment vertical="center" wrapText="1"/>
    </xf>
    <xf numFmtId="4" fontId="0" fillId="0" borderId="26" xfId="0" applyNumberFormat="1" applyBorder="1" applyAlignment="1">
      <alignment vertical="center" wrapText="1"/>
    </xf>
    <xf numFmtId="0" fontId="0" fillId="35" borderId="26" xfId="0" applyFont="1" applyFill="1" applyBorder="1" applyAlignment="1">
      <alignment horizontal="center" vertical="center" wrapText="1"/>
    </xf>
    <xf numFmtId="3" fontId="0" fillId="33" borderId="26" xfId="0" applyNumberFormat="1" applyFill="1" applyBorder="1" applyAlignment="1">
      <alignment horizontal="center" vertical="center" wrapText="1"/>
    </xf>
    <xf numFmtId="3" fontId="0" fillId="33" borderId="27" xfId="0" applyNumberForma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6" fillId="36" borderId="0" xfId="0" applyFont="1" applyFill="1" applyAlignment="1">
      <alignment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horizontal="left" vertical="center" wrapText="1"/>
    </xf>
    <xf numFmtId="0" fontId="0" fillId="33" borderId="0" xfId="0" applyFill="1" applyAlignment="1">
      <alignment vertical="center"/>
    </xf>
    <xf numFmtId="0" fontId="0" fillId="35" borderId="28" xfId="0" applyFont="1" applyFill="1" applyBorder="1" applyAlignment="1">
      <alignment horizontal="center" vertical="center"/>
    </xf>
    <xf numFmtId="0" fontId="0" fillId="33" borderId="29" xfId="0" applyFill="1" applyBorder="1" applyAlignment="1">
      <alignment vertical="center" wrapText="1"/>
    </xf>
    <xf numFmtId="0" fontId="1" fillId="35" borderId="20" xfId="0" applyFont="1" applyFill="1" applyBorder="1" applyAlignment="1" quotePrefix="1">
      <alignment horizontal="left" vertical="center"/>
    </xf>
    <xf numFmtId="0" fontId="1" fillId="35" borderId="24" xfId="0" applyFont="1" applyFill="1" applyBorder="1" applyAlignment="1">
      <alignment horizontal="left" vertical="center"/>
    </xf>
    <xf numFmtId="0" fontId="0" fillId="35" borderId="30" xfId="0" applyFill="1" applyBorder="1" applyAlignment="1">
      <alignment horizontal="left" vertical="center"/>
    </xf>
    <xf numFmtId="0" fontId="0" fillId="33" borderId="31" xfId="0" applyFill="1" applyBorder="1" applyAlignment="1">
      <alignment vertical="center"/>
    </xf>
    <xf numFmtId="0" fontId="1" fillId="35" borderId="32" xfId="0" applyFont="1" applyFill="1" applyBorder="1" applyAlignment="1" quotePrefix="1">
      <alignment vertical="center"/>
    </xf>
    <xf numFmtId="0" fontId="1" fillId="35" borderId="33" xfId="0" applyFont="1" applyFill="1" applyBorder="1" applyAlignment="1" quotePrefix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1" fillId="35" borderId="34" xfId="0" applyFont="1" applyFill="1" applyBorder="1" applyAlignment="1" quotePrefix="1">
      <alignment vertical="center"/>
    </xf>
    <xf numFmtId="0" fontId="1" fillId="35" borderId="35" xfId="0" applyFont="1" applyFill="1" applyBorder="1" applyAlignment="1" quotePrefix="1">
      <alignment vertical="center"/>
    </xf>
    <xf numFmtId="0" fontId="1" fillId="35" borderId="36" xfId="0" applyFont="1" applyFill="1" applyBorder="1" applyAlignment="1">
      <alignment horizontal="center" vertical="center" wrapText="1"/>
    </xf>
    <xf numFmtId="0" fontId="1" fillId="35" borderId="37" xfId="0" applyFont="1" applyFill="1" applyBorder="1" applyAlignment="1" quotePrefix="1">
      <alignment horizontal="center" vertical="center" wrapText="1"/>
    </xf>
    <xf numFmtId="0" fontId="1" fillId="35" borderId="38" xfId="0" applyFont="1" applyFill="1" applyBorder="1" applyAlignment="1" quotePrefix="1">
      <alignment horizontal="left" vertical="center"/>
    </xf>
    <xf numFmtId="0" fontId="0" fillId="35" borderId="38" xfId="0" applyFill="1" applyBorder="1" applyAlignment="1">
      <alignment horizontal="left" vertical="center"/>
    </xf>
    <xf numFmtId="0" fontId="0" fillId="35" borderId="39" xfId="0" applyFill="1" applyBorder="1" applyAlignment="1">
      <alignment vertical="center" wrapText="1"/>
    </xf>
    <xf numFmtId="0" fontId="0" fillId="33" borderId="40" xfId="0" applyFill="1" applyBorder="1" applyAlignment="1">
      <alignment vertical="center" wrapText="1"/>
    </xf>
    <xf numFmtId="0" fontId="36" fillId="37" borderId="0" xfId="0" applyFont="1" applyFill="1" applyAlignment="1">
      <alignment/>
    </xf>
    <xf numFmtId="0" fontId="0" fillId="33" borderId="12" xfId="0" applyFill="1" applyBorder="1" applyAlignment="1">
      <alignment/>
    </xf>
    <xf numFmtId="0" fontId="0" fillId="33" borderId="28" xfId="0" applyFont="1" applyFill="1" applyBorder="1" applyAlignment="1">
      <alignment horizontal="center" vertical="center" wrapText="1"/>
    </xf>
    <xf numFmtId="3" fontId="0" fillId="0" borderId="28" xfId="0" applyNumberFormat="1" applyFont="1" applyFill="1" applyBorder="1" applyAlignment="1">
      <alignment horizontal="right" vertical="center" wrapText="1" indent="1"/>
    </xf>
    <xf numFmtId="0" fontId="0" fillId="33" borderId="31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3" fontId="0" fillId="0" borderId="31" xfId="0" applyNumberFormat="1" applyFont="1" applyFill="1" applyBorder="1" applyAlignment="1">
      <alignment horizontal="right" vertical="center" wrapText="1" indent="1"/>
    </xf>
    <xf numFmtId="0" fontId="0" fillId="33" borderId="0" xfId="0" applyFont="1" applyFill="1" applyAlignment="1">
      <alignment/>
    </xf>
    <xf numFmtId="0" fontId="40" fillId="33" borderId="15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center" vertical="center" wrapText="1"/>
    </xf>
    <xf numFmtId="0" fontId="1" fillId="35" borderId="41" xfId="0" applyFont="1" applyFill="1" applyBorder="1" applyAlignment="1" quotePrefix="1">
      <alignment horizontal="center" vertical="center" wrapText="1"/>
    </xf>
    <xf numFmtId="0" fontId="0" fillId="35" borderId="41" xfId="0" applyFill="1" applyBorder="1" applyAlignment="1">
      <alignment horizontal="center" vertical="center" wrapText="1"/>
    </xf>
    <xf numFmtId="0" fontId="0" fillId="35" borderId="36" xfId="0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35" borderId="0" xfId="0" applyFont="1" applyFill="1" applyAlignment="1">
      <alignment/>
    </xf>
    <xf numFmtId="0" fontId="0" fillId="35" borderId="45" xfId="0" applyFont="1" applyFill="1" applyBorder="1" applyAlignment="1">
      <alignment/>
    </xf>
    <xf numFmtId="0" fontId="1" fillId="0" borderId="28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35" borderId="47" xfId="0" applyFont="1" applyFill="1" applyBorder="1" applyAlignment="1" quotePrefix="1">
      <alignment horizontal="center" vertical="center" wrapText="1"/>
    </xf>
    <xf numFmtId="0" fontId="1" fillId="35" borderId="0" xfId="0" applyFont="1" applyFill="1" applyBorder="1" applyAlignment="1" quotePrefix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right" vertical="top" wrapText="1"/>
    </xf>
    <xf numFmtId="0" fontId="1" fillId="35" borderId="0" xfId="0" applyFont="1" applyFill="1" applyBorder="1" applyAlignment="1">
      <alignment horizontal="left" vertical="center"/>
    </xf>
    <xf numFmtId="0" fontId="1" fillId="36" borderId="47" xfId="0" applyFont="1" applyFill="1" applyBorder="1" applyAlignment="1" quotePrefix="1">
      <alignment horizontal="center" vertical="center" wrapText="1"/>
    </xf>
    <xf numFmtId="0" fontId="1" fillId="36" borderId="0" xfId="0" applyFont="1" applyFill="1" applyBorder="1" applyAlignment="1" quotePrefix="1">
      <alignment horizontal="center" vertical="center" wrapText="1"/>
    </xf>
    <xf numFmtId="0" fontId="0" fillId="36" borderId="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1" fillId="0" borderId="48" xfId="0" applyFont="1" applyBorder="1" applyAlignment="1">
      <alignment horizontal="left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36" borderId="23" xfId="0" applyFont="1" applyFill="1" applyBorder="1" applyAlignment="1" quotePrefix="1">
      <alignment horizontal="center" vertical="center" wrapText="1"/>
    </xf>
    <xf numFmtId="0" fontId="0" fillId="36" borderId="0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vertical="center" wrapText="1"/>
    </xf>
    <xf numFmtId="0" fontId="1" fillId="36" borderId="21" xfId="0" applyFont="1" applyFill="1" applyBorder="1" applyAlignment="1" quotePrefix="1">
      <alignment horizontal="center" vertical="center" wrapText="1"/>
    </xf>
    <xf numFmtId="0" fontId="0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0" fillId="36" borderId="23" xfId="0" applyFont="1" applyFill="1" applyBorder="1" applyAlignment="1">
      <alignment/>
    </xf>
    <xf numFmtId="3" fontId="0" fillId="0" borderId="13" xfId="0" applyNumberFormat="1" applyFont="1" applyBorder="1" applyAlignment="1">
      <alignment horizontal="right" vertical="center" wrapText="1"/>
    </xf>
    <xf numFmtId="0" fontId="0" fillId="0" borderId="48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 wrapText="1"/>
    </xf>
    <xf numFmtId="0" fontId="1" fillId="35" borderId="50" xfId="0" applyFont="1" applyFill="1" applyBorder="1" applyAlignment="1" quotePrefix="1">
      <alignment horizontal="center" vertical="center" wrapText="1"/>
    </xf>
    <xf numFmtId="0" fontId="1" fillId="35" borderId="21" xfId="0" applyFont="1" applyFill="1" applyBorder="1" applyAlignment="1" quotePrefix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1" fillId="36" borderId="50" xfId="0" applyFont="1" applyFill="1" applyBorder="1" applyAlignment="1" quotePrefix="1">
      <alignment horizontal="center" vertical="center" wrapText="1"/>
    </xf>
    <xf numFmtId="0" fontId="0" fillId="36" borderId="21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horizontal="left" vertical="center"/>
    </xf>
    <xf numFmtId="0" fontId="12" fillId="35" borderId="0" xfId="0" applyFont="1" applyFill="1" applyBorder="1" applyAlignment="1" quotePrefix="1">
      <alignment horizontal="left" vertical="center"/>
    </xf>
    <xf numFmtId="3" fontId="0" fillId="38" borderId="51" xfId="0" applyNumberFormat="1" applyFont="1" applyFill="1" applyBorder="1" applyAlignment="1">
      <alignment horizontal="right" vertical="center" wrapText="1" indent="1"/>
    </xf>
    <xf numFmtId="0" fontId="0" fillId="33" borderId="52" xfId="0" applyFont="1" applyFill="1" applyBorder="1" applyAlignment="1">
      <alignment horizontal="center" vertical="center" wrapText="1"/>
    </xf>
    <xf numFmtId="3" fontId="0" fillId="0" borderId="52" xfId="0" applyNumberFormat="1" applyFont="1" applyFill="1" applyBorder="1" applyAlignment="1">
      <alignment horizontal="right" vertical="center" wrapText="1" indent="1"/>
    </xf>
    <xf numFmtId="3" fontId="0" fillId="38" borderId="52" xfId="0" applyNumberFormat="1" applyFont="1" applyFill="1" applyBorder="1" applyAlignment="1">
      <alignment horizontal="right" vertical="center" wrapText="1" indent="1"/>
    </xf>
    <xf numFmtId="0" fontId="0" fillId="33" borderId="47" xfId="0" applyFont="1" applyFill="1" applyBorder="1" applyAlignment="1">
      <alignment vertical="center" wrapText="1"/>
    </xf>
    <xf numFmtId="0" fontId="0" fillId="33" borderId="53" xfId="0" applyFont="1" applyFill="1" applyBorder="1" applyAlignment="1">
      <alignment vertical="center" wrapText="1"/>
    </xf>
    <xf numFmtId="0" fontId="0" fillId="33" borderId="54" xfId="0" applyFont="1" applyFill="1" applyBorder="1" applyAlignment="1">
      <alignment vertical="center" wrapText="1"/>
    </xf>
    <xf numFmtId="0" fontId="0" fillId="33" borderId="55" xfId="0" applyFont="1" applyFill="1" applyBorder="1" applyAlignment="1">
      <alignment vertical="center" wrapText="1"/>
    </xf>
    <xf numFmtId="0" fontId="0" fillId="33" borderId="56" xfId="0" applyFont="1" applyFill="1" applyBorder="1" applyAlignment="1">
      <alignment vertical="center" wrapText="1"/>
    </xf>
    <xf numFmtId="0" fontId="0" fillId="33" borderId="51" xfId="0" applyFont="1" applyFill="1" applyBorder="1" applyAlignment="1">
      <alignment vertical="center" wrapText="1"/>
    </xf>
    <xf numFmtId="0" fontId="0" fillId="33" borderId="57" xfId="0" applyFont="1" applyFill="1" applyBorder="1" applyAlignment="1">
      <alignment vertical="center" wrapText="1"/>
    </xf>
    <xf numFmtId="0" fontId="0" fillId="33" borderId="51" xfId="0" applyFont="1" applyFill="1" applyBorder="1" applyAlignment="1">
      <alignment horizontal="left" vertical="center" wrapText="1"/>
    </xf>
    <xf numFmtId="0" fontId="0" fillId="33" borderId="52" xfId="0" applyFont="1" applyFill="1" applyBorder="1" applyAlignment="1">
      <alignment horizontal="left" vertical="center" wrapText="1"/>
    </xf>
    <xf numFmtId="0" fontId="0" fillId="33" borderId="52" xfId="0" applyFont="1" applyFill="1" applyBorder="1" applyAlignment="1">
      <alignment vertical="center" wrapText="1"/>
    </xf>
    <xf numFmtId="0" fontId="0" fillId="33" borderId="58" xfId="0" applyFont="1" applyFill="1" applyBorder="1" applyAlignment="1">
      <alignment horizontal="center" vertical="center" wrapText="1"/>
    </xf>
    <xf numFmtId="0" fontId="0" fillId="33" borderId="58" xfId="0" applyFont="1" applyFill="1" applyBorder="1" applyAlignment="1">
      <alignment vertical="center" wrapText="1"/>
    </xf>
    <xf numFmtId="3" fontId="0" fillId="0" borderId="58" xfId="0" applyNumberFormat="1" applyFont="1" applyFill="1" applyBorder="1" applyAlignment="1">
      <alignment horizontal="right" vertical="center" wrapText="1" indent="1"/>
    </xf>
    <xf numFmtId="4" fontId="0" fillId="0" borderId="44" xfId="0" applyNumberFormat="1" applyFont="1" applyBorder="1" applyAlignment="1">
      <alignment horizontal="right" vertical="center" indent="2"/>
    </xf>
    <xf numFmtId="4" fontId="0" fillId="0" borderId="42" xfId="0" applyNumberFormat="1" applyFont="1" applyBorder="1" applyAlignment="1">
      <alignment horizontal="right" vertical="center" indent="2"/>
    </xf>
    <xf numFmtId="4" fontId="0" fillId="0" borderId="39" xfId="0" applyNumberFormat="1" applyFont="1" applyBorder="1" applyAlignment="1">
      <alignment horizontal="right" vertical="center" indent="2"/>
    </xf>
    <xf numFmtId="0" fontId="0" fillId="38" borderId="59" xfId="0" applyFont="1" applyFill="1" applyBorder="1" applyAlignment="1">
      <alignment horizontal="right" vertical="center" indent="2"/>
    </xf>
    <xf numFmtId="0" fontId="0" fillId="38" borderId="60" xfId="0" applyFont="1" applyFill="1" applyBorder="1" applyAlignment="1">
      <alignment horizontal="right" vertical="center" indent="2"/>
    </xf>
    <xf numFmtId="0" fontId="0" fillId="38" borderId="44" xfId="0" applyFont="1" applyFill="1" applyBorder="1" applyAlignment="1">
      <alignment horizontal="right" vertical="center" indent="2"/>
    </xf>
    <xf numFmtId="0" fontId="0" fillId="38" borderId="42" xfId="0" applyFont="1" applyFill="1" applyBorder="1" applyAlignment="1">
      <alignment horizontal="right" vertical="center" indent="2"/>
    </xf>
    <xf numFmtId="0" fontId="0" fillId="38" borderId="43" xfId="0" applyFont="1" applyFill="1" applyBorder="1" applyAlignment="1">
      <alignment horizontal="right" vertical="center" indent="2"/>
    </xf>
    <xf numFmtId="0" fontId="0" fillId="0" borderId="44" xfId="0" applyFont="1" applyBorder="1" applyAlignment="1">
      <alignment horizontal="right" vertical="center" indent="2"/>
    </xf>
    <xf numFmtId="0" fontId="0" fillId="0" borderId="42" xfId="0" applyFont="1" applyBorder="1" applyAlignment="1">
      <alignment horizontal="right" vertical="center" indent="2"/>
    </xf>
    <xf numFmtId="0" fontId="0" fillId="0" borderId="43" xfId="0" applyFont="1" applyBorder="1" applyAlignment="1">
      <alignment horizontal="right" vertical="center" indent="2"/>
    </xf>
    <xf numFmtId="0" fontId="1" fillId="35" borderId="34" xfId="0" applyFont="1" applyFill="1" applyBorder="1" applyAlignment="1">
      <alignment horizontal="center" vertical="center" wrapText="1"/>
    </xf>
    <xf numFmtId="0" fontId="0" fillId="35" borderId="34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 wrapText="1"/>
    </xf>
    <xf numFmtId="0" fontId="0" fillId="36" borderId="0" xfId="0" applyFont="1" applyFill="1" applyBorder="1" applyAlignment="1">
      <alignment/>
    </xf>
    <xf numFmtId="0" fontId="0" fillId="36" borderId="21" xfId="0" applyFont="1" applyFill="1" applyBorder="1" applyAlignment="1">
      <alignment/>
    </xf>
    <xf numFmtId="3" fontId="0" fillId="0" borderId="13" xfId="0" applyNumberFormat="1" applyFont="1" applyBorder="1" applyAlignment="1">
      <alignment horizontal="right" vertical="center" wrapText="1" indent="1"/>
    </xf>
    <xf numFmtId="0" fontId="1" fillId="0" borderId="13" xfId="0" applyFont="1" applyBorder="1" applyAlignment="1">
      <alignment horizontal="left" vertical="center" wrapText="1" indent="1"/>
    </xf>
    <xf numFmtId="0" fontId="1" fillId="0" borderId="14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35" borderId="0" xfId="0" applyFill="1" applyAlignment="1">
      <alignment horizontal="left" vertical="center"/>
    </xf>
    <xf numFmtId="0" fontId="0" fillId="35" borderId="0" xfId="0" applyFill="1" applyAlignment="1">
      <alignment horizontal="left" vertical="center" wrapText="1"/>
    </xf>
    <xf numFmtId="0" fontId="0" fillId="35" borderId="0" xfId="0" applyFont="1" applyFill="1" applyAlignment="1">
      <alignment vertical="center"/>
    </xf>
    <xf numFmtId="0" fontId="0" fillId="35" borderId="0" xfId="0" applyFont="1" applyFill="1" applyAlignment="1">
      <alignment horizontal="left" vertical="center"/>
    </xf>
    <xf numFmtId="0" fontId="0" fillId="35" borderId="0" xfId="0" applyFont="1" applyFill="1" applyAlignment="1">
      <alignment horizontal="left" vertical="center" wrapText="1"/>
    </xf>
    <xf numFmtId="0" fontId="0" fillId="35" borderId="0" xfId="0" applyFill="1" applyAlignment="1">
      <alignment vertical="center"/>
    </xf>
    <xf numFmtId="0" fontId="0" fillId="35" borderId="12" xfId="0" applyFont="1" applyFill="1" applyBorder="1" applyAlignment="1">
      <alignment vertical="center"/>
    </xf>
    <xf numFmtId="0" fontId="0" fillId="35" borderId="61" xfId="0" applyFill="1" applyBorder="1" applyAlignment="1">
      <alignment vertical="center"/>
    </xf>
    <xf numFmtId="0" fontId="0" fillId="33" borderId="50" xfId="0" applyFont="1" applyFill="1" applyBorder="1" applyAlignment="1">
      <alignment vertical="center" wrapText="1"/>
    </xf>
    <xf numFmtId="0" fontId="0" fillId="33" borderId="62" xfId="0" applyFont="1" applyFill="1" applyBorder="1" applyAlignment="1">
      <alignment vertical="center" wrapText="1"/>
    </xf>
    <xf numFmtId="0" fontId="0" fillId="33" borderId="63" xfId="0" applyFont="1" applyFill="1" applyBorder="1" applyAlignment="1">
      <alignment vertical="center" wrapText="1"/>
    </xf>
    <xf numFmtId="0" fontId="0" fillId="33" borderId="0" xfId="0" applyFill="1" applyBorder="1" applyAlignment="1">
      <alignment/>
    </xf>
    <xf numFmtId="4" fontId="0" fillId="0" borderId="28" xfId="0" applyNumberFormat="1" applyFont="1" applyBorder="1" applyAlignment="1">
      <alignment horizontal="right"/>
    </xf>
    <xf numFmtId="0" fontId="0" fillId="0" borderId="28" xfId="0" applyFont="1" applyBorder="1" applyAlignment="1">
      <alignment horizontal="center"/>
    </xf>
    <xf numFmtId="4" fontId="4" fillId="33" borderId="11" xfId="0" applyNumberFormat="1" applyFont="1" applyFill="1" applyBorder="1" applyAlignment="1">
      <alignment horizontal="right" wrapText="1"/>
    </xf>
    <xf numFmtId="4" fontId="0" fillId="33" borderId="29" xfId="0" applyNumberForma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/>
    </xf>
    <xf numFmtId="0" fontId="6" fillId="35" borderId="64" xfId="0" applyFont="1" applyFill="1" applyBorder="1" applyAlignment="1">
      <alignment vertical="center" wrapText="1"/>
    </xf>
    <xf numFmtId="0" fontId="0" fillId="0" borderId="6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top" wrapText="1"/>
    </xf>
    <xf numFmtId="0" fontId="0" fillId="33" borderId="66" xfId="0" applyFont="1" applyFill="1" applyBorder="1" applyAlignment="1">
      <alignment horizontal="left" vertical="center" wrapText="1"/>
    </xf>
    <xf numFmtId="0" fontId="0" fillId="33" borderId="66" xfId="0" applyFont="1" applyFill="1" applyBorder="1" applyAlignment="1">
      <alignment horizontal="center" vertical="center" wrapText="1"/>
    </xf>
    <xf numFmtId="0" fontId="0" fillId="33" borderId="66" xfId="0" applyFont="1" applyFill="1" applyBorder="1" applyAlignment="1">
      <alignment vertical="center" wrapText="1"/>
    </xf>
    <xf numFmtId="3" fontId="0" fillId="0" borderId="66" xfId="0" applyNumberFormat="1" applyFont="1" applyFill="1" applyBorder="1" applyAlignment="1">
      <alignment horizontal="right" vertical="center" wrapText="1" indent="1"/>
    </xf>
    <xf numFmtId="0" fontId="0" fillId="0" borderId="66" xfId="0" applyFill="1" applyBorder="1" applyAlignment="1">
      <alignment vertical="center"/>
    </xf>
    <xf numFmtId="0" fontId="1" fillId="38" borderId="61" xfId="0" applyFont="1" applyFill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" fillId="38" borderId="12" xfId="0" applyFont="1" applyFill="1" applyBorder="1" applyAlignment="1">
      <alignment vertical="center" wrapText="1"/>
    </xf>
    <xf numFmtId="0" fontId="1" fillId="38" borderId="11" xfId="0" applyFont="1" applyFill="1" applyBorder="1" applyAlignment="1">
      <alignment vertical="center" wrapText="1"/>
    </xf>
    <xf numFmtId="0" fontId="1" fillId="39" borderId="0" xfId="0" applyFont="1" applyFill="1" applyBorder="1" applyAlignment="1">
      <alignment horizontal="left" vertical="center" wrapText="1"/>
    </xf>
    <xf numFmtId="0" fontId="0" fillId="39" borderId="0" xfId="0" applyFill="1" applyBorder="1" applyAlignment="1">
      <alignment horizontal="left" vertical="center"/>
    </xf>
    <xf numFmtId="0" fontId="0" fillId="39" borderId="0" xfId="0" applyFill="1" applyBorder="1" applyAlignment="1">
      <alignment vertical="center"/>
    </xf>
    <xf numFmtId="0" fontId="0" fillId="35" borderId="67" xfId="0" applyFill="1" applyBorder="1" applyAlignment="1">
      <alignment horizontal="left" vertical="center" wrapText="1"/>
    </xf>
    <xf numFmtId="0" fontId="0" fillId="0" borderId="43" xfId="0" applyFont="1" applyBorder="1" applyAlignment="1">
      <alignment vertical="center" wrapText="1"/>
    </xf>
    <xf numFmtId="3" fontId="0" fillId="0" borderId="43" xfId="0" applyNumberFormat="1" applyFont="1" applyFill="1" applyBorder="1" applyAlignment="1">
      <alignment horizontal="right" vertical="center" wrapText="1" indent="1"/>
    </xf>
    <xf numFmtId="0" fontId="0" fillId="40" borderId="68" xfId="0" applyFont="1" applyFill="1" applyBorder="1" applyAlignment="1">
      <alignment horizontal="center" vertical="center" wrapText="1"/>
    </xf>
    <xf numFmtId="0" fontId="0" fillId="41" borderId="0" xfId="0" applyFill="1" applyAlignment="1">
      <alignment/>
    </xf>
    <xf numFmtId="0" fontId="0" fillId="42" borderId="0" xfId="0" applyFill="1" applyBorder="1" applyAlignment="1">
      <alignment/>
    </xf>
    <xf numFmtId="0" fontId="0" fillId="42" borderId="0" xfId="0" applyFill="1" applyAlignment="1">
      <alignment/>
    </xf>
    <xf numFmtId="0" fontId="1" fillId="43" borderId="21" xfId="0" applyFont="1" applyFill="1" applyBorder="1" applyAlignment="1">
      <alignment horizontal="left" vertical="center" wrapText="1"/>
    </xf>
    <xf numFmtId="0" fontId="0" fillId="43" borderId="21" xfId="0" applyFill="1" applyBorder="1" applyAlignment="1">
      <alignment horizontal="left" vertical="center"/>
    </xf>
    <xf numFmtId="0" fontId="0" fillId="43" borderId="21" xfId="0" applyFill="1" applyBorder="1" applyAlignment="1">
      <alignment vertical="center"/>
    </xf>
    <xf numFmtId="0" fontId="0" fillId="43" borderId="0" xfId="0" applyFill="1" applyBorder="1" applyAlignment="1">
      <alignment vertical="center"/>
    </xf>
    <xf numFmtId="0" fontId="0" fillId="42" borderId="0" xfId="0" applyFill="1" applyAlignment="1">
      <alignment horizontal="left"/>
    </xf>
    <xf numFmtId="0" fontId="0" fillId="42" borderId="0" xfId="0" applyFill="1" applyAlignment="1">
      <alignment horizontal="left" wrapText="1"/>
    </xf>
    <xf numFmtId="0" fontId="0" fillId="42" borderId="0" xfId="0" applyFont="1" applyFill="1" applyAlignment="1">
      <alignment/>
    </xf>
    <xf numFmtId="0" fontId="0" fillId="41" borderId="0" xfId="0" applyFill="1" applyBorder="1" applyAlignment="1">
      <alignment horizontal="left"/>
    </xf>
    <xf numFmtId="0" fontId="0" fillId="41" borderId="0" xfId="0" applyFill="1" applyBorder="1" applyAlignment="1">
      <alignment horizontal="left" wrapText="1"/>
    </xf>
    <xf numFmtId="0" fontId="0" fillId="41" borderId="0" xfId="0" applyFont="1" applyFill="1" applyBorder="1" applyAlignment="1">
      <alignment/>
    </xf>
    <xf numFmtId="0" fontId="0" fillId="41" borderId="0" xfId="0" applyFill="1" applyBorder="1" applyAlignment="1">
      <alignment/>
    </xf>
    <xf numFmtId="0" fontId="33" fillId="0" borderId="0" xfId="46" applyAlignment="1" applyProtection="1">
      <alignment wrapText="1"/>
      <protection/>
    </xf>
    <xf numFmtId="0" fontId="39" fillId="0" borderId="0" xfId="0" applyFont="1" applyFill="1" applyBorder="1" applyAlignment="1">
      <alignment horizontal="center" vertical="center" wrapText="1"/>
    </xf>
    <xf numFmtId="0" fontId="1" fillId="38" borderId="69" xfId="0" applyFont="1" applyFill="1" applyBorder="1" applyAlignment="1">
      <alignment horizontal="center" vertical="center" wrapText="1"/>
    </xf>
    <xf numFmtId="0" fontId="0" fillId="33" borderId="70" xfId="0" applyFill="1" applyBorder="1" applyAlignment="1">
      <alignment vertical="center" wrapText="1"/>
    </xf>
    <xf numFmtId="0" fontId="0" fillId="33" borderId="71" xfId="0" applyFill="1" applyBorder="1" applyAlignment="1">
      <alignment vertical="center" wrapText="1"/>
    </xf>
    <xf numFmtId="0" fontId="1" fillId="35" borderId="72" xfId="0" applyFont="1" applyFill="1" applyBorder="1" applyAlignment="1">
      <alignment vertical="center" wrapText="1"/>
    </xf>
    <xf numFmtId="0" fontId="1" fillId="35" borderId="73" xfId="0" applyFont="1" applyFill="1" applyBorder="1" applyAlignment="1">
      <alignment vertical="center" wrapText="1"/>
    </xf>
    <xf numFmtId="0" fontId="1" fillId="35" borderId="74" xfId="0" applyFont="1" applyFill="1" applyBorder="1" applyAlignment="1" quotePrefix="1">
      <alignment vertical="center"/>
    </xf>
    <xf numFmtId="0" fontId="1" fillId="35" borderId="75" xfId="0" applyFont="1" applyFill="1" applyBorder="1" applyAlignment="1" quotePrefix="1">
      <alignment vertical="center"/>
    </xf>
    <xf numFmtId="0" fontId="1" fillId="44" borderId="37" xfId="0" applyFont="1" applyFill="1" applyBorder="1" applyAlignment="1">
      <alignment horizontal="center" vertical="center" wrapText="1"/>
    </xf>
    <xf numFmtId="0" fontId="1" fillId="35" borderId="76" xfId="0" applyFont="1" applyFill="1" applyBorder="1" applyAlignment="1" quotePrefix="1">
      <alignment vertical="center"/>
    </xf>
    <xf numFmtId="0" fontId="0" fillId="0" borderId="0" xfId="54" applyAlignment="1">
      <alignment/>
      <protection/>
    </xf>
    <xf numFmtId="4" fontId="4" fillId="33" borderId="11" xfId="54" applyNumberFormat="1" applyFont="1" applyFill="1" applyBorder="1" applyAlignment="1">
      <alignment horizontal="right" wrapText="1"/>
      <protection/>
    </xf>
    <xf numFmtId="0" fontId="1" fillId="35" borderId="10" xfId="0" applyFont="1" applyFill="1" applyBorder="1" applyAlignment="1">
      <alignment horizontal="center" vertical="center"/>
    </xf>
    <xf numFmtId="0" fontId="1" fillId="35" borderId="28" xfId="0" applyFont="1" applyFill="1" applyBorder="1" applyAlignment="1">
      <alignment horizontal="center" vertical="center"/>
    </xf>
    <xf numFmtId="4" fontId="1" fillId="0" borderId="28" xfId="0" applyNumberFormat="1" applyFont="1" applyBorder="1" applyAlignment="1">
      <alignment horizontal="right" vertical="center" indent="2"/>
    </xf>
    <xf numFmtId="4" fontId="1" fillId="0" borderId="36" xfId="0" applyNumberFormat="1" applyFont="1" applyBorder="1" applyAlignment="1">
      <alignment horizontal="right" vertical="center" indent="2"/>
    </xf>
    <xf numFmtId="0" fontId="48" fillId="36" borderId="0" xfId="0" applyFont="1" applyFill="1" applyBorder="1" applyAlignment="1">
      <alignment horizontal="left" vertical="center"/>
    </xf>
    <xf numFmtId="0" fontId="48" fillId="36" borderId="0" xfId="0" applyFont="1" applyFill="1" applyBorder="1" applyAlignment="1" quotePrefix="1">
      <alignment horizontal="center" vertical="center" wrapText="1"/>
    </xf>
    <xf numFmtId="0" fontId="49" fillId="36" borderId="0" xfId="0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0" fontId="0" fillId="33" borderId="77" xfId="0" applyFill="1" applyBorder="1" applyAlignment="1">
      <alignment vertical="center" wrapText="1"/>
    </xf>
    <xf numFmtId="0" fontId="48" fillId="33" borderId="78" xfId="0" applyFont="1" applyFill="1" applyBorder="1" applyAlignment="1">
      <alignment vertical="center" wrapText="1"/>
    </xf>
    <xf numFmtId="0" fontId="0" fillId="33" borderId="79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right" vertical="center" indent="2"/>
    </xf>
    <xf numFmtId="0" fontId="0" fillId="35" borderId="0" xfId="0" applyFont="1" applyFill="1" applyBorder="1" applyAlignment="1">
      <alignment vertical="center"/>
    </xf>
    <xf numFmtId="0" fontId="1" fillId="0" borderId="66" xfId="0" applyFont="1" applyFill="1" applyBorder="1" applyAlignment="1" quotePrefix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92" fillId="0" borderId="2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left" vertical="center" wrapText="1"/>
    </xf>
    <xf numFmtId="0" fontId="0" fillId="33" borderId="66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1" fillId="0" borderId="0" xfId="0" applyFont="1" applyFill="1" applyBorder="1" applyAlignment="1" quotePrefix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justify" vertical="center"/>
    </xf>
    <xf numFmtId="0" fontId="30" fillId="0" borderId="0" xfId="0" applyFont="1" applyAlignment="1">
      <alignment horizontal="justify" vertical="center"/>
    </xf>
    <xf numFmtId="0" fontId="0" fillId="33" borderId="8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81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54" fillId="0" borderId="28" xfId="0" applyFont="1" applyFill="1" applyBorder="1" applyAlignment="1" applyProtection="1">
      <alignment horizontal="left" vertical="center" wrapText="1" shrinkToFit="1"/>
      <protection hidden="1"/>
    </xf>
    <xf numFmtId="0" fontId="0" fillId="33" borderId="38" xfId="0" applyFill="1" applyBorder="1" applyAlignment="1">
      <alignment vertical="center" wrapText="1"/>
    </xf>
    <xf numFmtId="0" fontId="0" fillId="0" borderId="28" xfId="0" applyBorder="1" applyAlignment="1">
      <alignment/>
    </xf>
    <xf numFmtId="0" fontId="1" fillId="45" borderId="28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50" xfId="0" applyFont="1" applyBorder="1" applyAlignment="1">
      <alignment horizontal="justify" vertical="top" wrapText="1"/>
    </xf>
    <xf numFmtId="0" fontId="0" fillId="0" borderId="21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justify" vertical="top" wrapText="1"/>
    </xf>
    <xf numFmtId="0" fontId="0" fillId="0" borderId="49" xfId="0" applyFont="1" applyBorder="1" applyAlignment="1">
      <alignment horizontal="justify" vertical="top" wrapText="1"/>
    </xf>
    <xf numFmtId="0" fontId="0" fillId="0" borderId="48" xfId="0" applyFont="1" applyBorder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0" fontId="0" fillId="0" borderId="82" xfId="0" applyFont="1" applyBorder="1" applyAlignment="1">
      <alignment horizontal="justify" vertical="top" wrapText="1"/>
    </xf>
    <xf numFmtId="0" fontId="0" fillId="0" borderId="66" xfId="0" applyFont="1" applyBorder="1" applyAlignment="1">
      <alignment horizontal="justify" vertical="top" wrapText="1"/>
    </xf>
    <xf numFmtId="0" fontId="0" fillId="0" borderId="61" xfId="0" applyFont="1" applyBorder="1" applyAlignment="1">
      <alignment horizontal="justify" vertical="top" wrapText="1"/>
    </xf>
    <xf numFmtId="0" fontId="0" fillId="0" borderId="47" xfId="0" applyFont="1" applyBorder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12" xfId="0" applyFont="1" applyBorder="1" applyAlignment="1">
      <alignment horizontal="justify" vertical="top" wrapText="1"/>
    </xf>
    <xf numFmtId="0" fontId="0" fillId="0" borderId="49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48" xfId="0" applyFont="1" applyBorder="1" applyAlignment="1">
      <alignment vertical="top" wrapText="1"/>
    </xf>
    <xf numFmtId="0" fontId="33" fillId="0" borderId="22" xfId="46" applyBorder="1" applyAlignment="1" applyProtection="1">
      <alignment horizontal="justify" vertical="top" wrapText="1"/>
      <protection/>
    </xf>
    <xf numFmtId="0" fontId="33" fillId="0" borderId="15" xfId="46" applyBorder="1" applyAlignment="1" applyProtection="1">
      <alignment horizontal="justify" vertical="top" wrapText="1"/>
      <protection/>
    </xf>
    <xf numFmtId="0" fontId="0" fillId="0" borderId="22" xfId="0" applyFont="1" applyBorder="1" applyAlignment="1">
      <alignment horizontal="justify" vertical="top" wrapText="1"/>
    </xf>
    <xf numFmtId="0" fontId="0" fillId="0" borderId="15" xfId="0" applyFont="1" applyBorder="1" applyAlignment="1">
      <alignment horizontal="justify" vertical="top" wrapText="1"/>
    </xf>
    <xf numFmtId="0" fontId="0" fillId="0" borderId="82" xfId="0" applyFont="1" applyBorder="1" applyAlignment="1">
      <alignment vertical="top" wrapText="1"/>
    </xf>
    <xf numFmtId="0" fontId="0" fillId="0" borderId="66" xfId="0" applyFont="1" applyBorder="1" applyAlignment="1">
      <alignment vertical="top" wrapText="1"/>
    </xf>
    <xf numFmtId="0" fontId="0" fillId="0" borderId="61" xfId="0" applyFont="1" applyBorder="1" applyAlignment="1">
      <alignment vertical="top" wrapText="1"/>
    </xf>
    <xf numFmtId="0" fontId="0" fillId="0" borderId="5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33" fillId="0" borderId="50" xfId="46" applyBorder="1" applyAlignment="1" applyProtection="1">
      <alignment horizontal="justify" vertical="top" wrapText="1"/>
      <protection/>
    </xf>
    <xf numFmtId="0" fontId="33" fillId="0" borderId="21" xfId="46" applyBorder="1" applyAlignment="1" applyProtection="1">
      <alignment horizontal="justify" vertical="top" wrapText="1"/>
      <protection/>
    </xf>
    <xf numFmtId="0" fontId="33" fillId="0" borderId="11" xfId="46" applyBorder="1" applyAlignment="1" applyProtection="1">
      <alignment horizontal="justify" vertical="top" wrapText="1"/>
      <protection/>
    </xf>
    <xf numFmtId="0" fontId="0" fillId="46" borderId="83" xfId="0" applyFill="1" applyBorder="1" applyAlignment="1">
      <alignment horizontal="left" vertical="center"/>
    </xf>
    <xf numFmtId="0" fontId="0" fillId="46" borderId="26" xfId="0" applyFill="1" applyBorder="1" applyAlignment="1">
      <alignment horizontal="left" vertical="center"/>
    </xf>
    <xf numFmtId="0" fontId="0" fillId="46" borderId="27" xfId="0" applyFill="1" applyBorder="1" applyAlignment="1">
      <alignment horizontal="left" vertical="center"/>
    </xf>
    <xf numFmtId="0" fontId="0" fillId="38" borderId="83" xfId="0" applyFill="1" applyBorder="1" applyAlignment="1">
      <alignment horizontal="left" vertical="center"/>
    </xf>
    <xf numFmtId="0" fontId="0" fillId="38" borderId="26" xfId="0" applyFill="1" applyBorder="1" applyAlignment="1">
      <alignment horizontal="left" vertical="center"/>
    </xf>
    <xf numFmtId="0" fontId="0" fillId="38" borderId="27" xfId="0" applyFill="1" applyBorder="1" applyAlignment="1">
      <alignment horizontal="left" vertical="center"/>
    </xf>
    <xf numFmtId="0" fontId="0" fillId="0" borderId="83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33" borderId="33" xfId="0" applyFont="1" applyFill="1" applyBorder="1" applyAlignment="1">
      <alignment horizontal="left" vertical="center" wrapText="1"/>
    </xf>
    <xf numFmtId="0" fontId="0" fillId="33" borderId="57" xfId="0" applyFont="1" applyFill="1" applyBorder="1" applyAlignment="1">
      <alignment horizontal="left" vertical="center" wrapText="1"/>
    </xf>
    <xf numFmtId="0" fontId="0" fillId="33" borderId="47" xfId="0" applyFont="1" applyFill="1" applyBorder="1" applyAlignment="1">
      <alignment horizontal="left" vertical="center" wrapText="1"/>
    </xf>
    <xf numFmtId="0" fontId="0" fillId="33" borderId="53" xfId="0" applyFont="1" applyFill="1" applyBorder="1" applyAlignment="1">
      <alignment horizontal="left" vertical="center" wrapText="1"/>
    </xf>
    <xf numFmtId="0" fontId="0" fillId="33" borderId="50" xfId="0" applyFont="1" applyFill="1" applyBorder="1" applyAlignment="1">
      <alignment horizontal="left" vertical="center" wrapText="1"/>
    </xf>
    <xf numFmtId="0" fontId="0" fillId="33" borderId="62" xfId="0" applyFont="1" applyFill="1" applyBorder="1" applyAlignment="1">
      <alignment horizontal="left" vertical="center" wrapText="1"/>
    </xf>
    <xf numFmtId="0" fontId="1" fillId="35" borderId="84" xfId="0" applyFont="1" applyFill="1" applyBorder="1" applyAlignment="1">
      <alignment horizontal="center" vertical="center" wrapText="1"/>
    </xf>
    <xf numFmtId="0" fontId="1" fillId="35" borderId="85" xfId="0" applyFont="1" applyFill="1" applyBorder="1" applyAlignment="1">
      <alignment horizontal="center" vertical="center" wrapText="1"/>
    </xf>
    <xf numFmtId="0" fontId="0" fillId="33" borderId="86" xfId="0" applyFill="1" applyBorder="1" applyAlignment="1">
      <alignment horizontal="center" vertical="center" wrapText="1"/>
    </xf>
    <xf numFmtId="0" fontId="0" fillId="33" borderId="85" xfId="0" applyFill="1" applyBorder="1" applyAlignment="1">
      <alignment horizontal="center" vertical="center" wrapText="1"/>
    </xf>
    <xf numFmtId="0" fontId="0" fillId="33" borderId="87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left" vertical="center"/>
    </xf>
    <xf numFmtId="0" fontId="0" fillId="47" borderId="83" xfId="0" applyFill="1" applyBorder="1" applyAlignment="1">
      <alignment horizontal="left" vertical="center"/>
    </xf>
    <xf numFmtId="0" fontId="0" fillId="47" borderId="26" xfId="0" applyFill="1" applyBorder="1" applyAlignment="1">
      <alignment horizontal="left" vertical="center"/>
    </xf>
    <xf numFmtId="0" fontId="0" fillId="47" borderId="27" xfId="0" applyFill="1" applyBorder="1" applyAlignment="1">
      <alignment horizontal="left" vertical="center"/>
    </xf>
    <xf numFmtId="0" fontId="0" fillId="0" borderId="88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0" fillId="0" borderId="89" xfId="0" applyFill="1" applyBorder="1" applyAlignment="1">
      <alignment horizontal="left" vertical="center"/>
    </xf>
    <xf numFmtId="0" fontId="0" fillId="33" borderId="90" xfId="0" applyFont="1" applyFill="1" applyBorder="1" applyAlignment="1">
      <alignment horizontal="center" vertical="center" wrapText="1"/>
    </xf>
    <xf numFmtId="0" fontId="0" fillId="33" borderId="57" xfId="0" applyFont="1" applyFill="1" applyBorder="1" applyAlignment="1">
      <alignment horizontal="center" vertical="center" wrapText="1"/>
    </xf>
    <xf numFmtId="0" fontId="0" fillId="33" borderId="91" xfId="0" applyFont="1" applyFill="1" applyBorder="1" applyAlignment="1">
      <alignment horizontal="center" vertical="center" wrapText="1"/>
    </xf>
    <xf numFmtId="0" fontId="0" fillId="33" borderId="53" xfId="0" applyFont="1" applyFill="1" applyBorder="1" applyAlignment="1">
      <alignment horizontal="center" vertical="center" wrapText="1"/>
    </xf>
    <xf numFmtId="0" fontId="0" fillId="33" borderId="92" xfId="0" applyFont="1" applyFill="1" applyBorder="1" applyAlignment="1">
      <alignment horizontal="center" vertical="center" wrapText="1"/>
    </xf>
    <xf numFmtId="0" fontId="0" fillId="33" borderId="56" xfId="0" applyFont="1" applyFill="1" applyBorder="1" applyAlignment="1">
      <alignment horizontal="center" vertical="center" wrapText="1"/>
    </xf>
    <xf numFmtId="0" fontId="0" fillId="33" borderId="93" xfId="0" applyFont="1" applyFill="1" applyBorder="1" applyAlignment="1">
      <alignment horizontal="center" vertical="center" wrapText="1"/>
    </xf>
    <xf numFmtId="0" fontId="0" fillId="33" borderId="62" xfId="0" applyFont="1" applyFill="1" applyBorder="1" applyAlignment="1">
      <alignment horizontal="center" vertical="center" wrapText="1"/>
    </xf>
    <xf numFmtId="0" fontId="0" fillId="38" borderId="83" xfId="0" applyFill="1" applyBorder="1" applyAlignment="1">
      <alignment horizontal="left" vertical="center" wrapText="1"/>
    </xf>
    <xf numFmtId="0" fontId="0" fillId="38" borderId="26" xfId="0" applyFill="1" applyBorder="1" applyAlignment="1">
      <alignment horizontal="left" vertical="center" wrapText="1"/>
    </xf>
    <xf numFmtId="0" fontId="0" fillId="38" borderId="27" xfId="0" applyFill="1" applyBorder="1" applyAlignment="1">
      <alignment horizontal="left" vertical="center" wrapText="1"/>
    </xf>
    <xf numFmtId="0" fontId="1" fillId="35" borderId="82" xfId="0" applyFont="1" applyFill="1" applyBorder="1" applyAlignment="1">
      <alignment horizontal="center" vertical="center" wrapText="1"/>
    </xf>
    <xf numFmtId="0" fontId="1" fillId="35" borderId="94" xfId="0" applyFont="1" applyFill="1" applyBorder="1" applyAlignment="1">
      <alignment horizontal="center" vertical="center" wrapText="1"/>
    </xf>
    <xf numFmtId="0" fontId="0" fillId="33" borderId="95" xfId="0" applyFill="1" applyBorder="1" applyAlignment="1">
      <alignment horizontal="center" vertical="center" wrapText="1"/>
    </xf>
    <xf numFmtId="0" fontId="0" fillId="33" borderId="96" xfId="0" applyFill="1" applyBorder="1" applyAlignment="1">
      <alignment horizontal="center" vertical="center" wrapText="1"/>
    </xf>
    <xf numFmtId="0" fontId="1" fillId="38" borderId="97" xfId="0" applyFont="1" applyFill="1" applyBorder="1" applyAlignment="1">
      <alignment horizontal="center" vertical="center" wrapText="1"/>
    </xf>
    <xf numFmtId="0" fontId="1" fillId="38" borderId="34" xfId="0" applyFont="1" applyFill="1" applyBorder="1" applyAlignment="1">
      <alignment horizontal="center" vertical="center" wrapText="1"/>
    </xf>
    <xf numFmtId="0" fontId="1" fillId="38" borderId="75" xfId="0" applyFont="1" applyFill="1" applyBorder="1" applyAlignment="1">
      <alignment horizontal="center" vertical="center" wrapText="1"/>
    </xf>
    <xf numFmtId="0" fontId="0" fillId="38" borderId="92" xfId="0" applyFill="1" applyBorder="1" applyAlignment="1">
      <alignment horizontal="left" vertical="center"/>
    </xf>
    <xf numFmtId="0" fontId="0" fillId="38" borderId="81" xfId="0" applyFill="1" applyBorder="1" applyAlignment="1">
      <alignment horizontal="left" vertical="center"/>
    </xf>
    <xf numFmtId="0" fontId="0" fillId="38" borderId="98" xfId="0" applyFill="1" applyBorder="1" applyAlignment="1">
      <alignment horizontal="left" vertical="center"/>
    </xf>
    <xf numFmtId="0" fontId="0" fillId="48" borderId="90" xfId="0" applyFill="1" applyBorder="1" applyAlignment="1">
      <alignment horizontal="center" vertical="center" wrapText="1"/>
    </xf>
    <xf numFmtId="0" fontId="0" fillId="48" borderId="33" xfId="0" applyFill="1" applyBorder="1" applyAlignment="1">
      <alignment horizontal="center" vertical="center" wrapText="1"/>
    </xf>
    <xf numFmtId="0" fontId="0" fillId="48" borderId="76" xfId="0" applyFill="1" applyBorder="1" applyAlignment="1">
      <alignment horizontal="center" vertical="center" wrapText="1"/>
    </xf>
    <xf numFmtId="0" fontId="7" fillId="49" borderId="82" xfId="0" applyFont="1" applyFill="1" applyBorder="1" applyAlignment="1">
      <alignment horizontal="center"/>
    </xf>
    <xf numFmtId="0" fontId="7" fillId="49" borderId="66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 wrapText="1"/>
    </xf>
    <xf numFmtId="0" fontId="9" fillId="34" borderId="15" xfId="0" applyFont="1" applyFill="1" applyBorder="1" applyAlignment="1">
      <alignment horizontal="center" wrapText="1"/>
    </xf>
    <xf numFmtId="0" fontId="48" fillId="35" borderId="47" xfId="0" applyFont="1" applyFill="1" applyBorder="1" applyAlignment="1">
      <alignment horizontal="center" vertical="center"/>
    </xf>
    <xf numFmtId="0" fontId="48" fillId="35" borderId="0" xfId="0" applyFont="1" applyFill="1" applyBorder="1" applyAlignment="1">
      <alignment horizontal="center" vertical="center"/>
    </xf>
    <xf numFmtId="0" fontId="6" fillId="33" borderId="71" xfId="0" applyFont="1" applyFill="1" applyBorder="1" applyAlignment="1">
      <alignment horizontal="center" vertical="center" wrapText="1"/>
    </xf>
    <xf numFmtId="0" fontId="0" fillId="33" borderId="79" xfId="0" applyFont="1" applyFill="1" applyBorder="1" applyAlignment="1">
      <alignment horizontal="left" vertical="top" wrapText="1"/>
    </xf>
    <xf numFmtId="0" fontId="0" fillId="33" borderId="54" xfId="0" applyFont="1" applyFill="1" applyBorder="1" applyAlignment="1">
      <alignment horizontal="left" vertical="top" wrapText="1"/>
    </xf>
    <xf numFmtId="0" fontId="0" fillId="33" borderId="51" xfId="0" applyFont="1" applyFill="1" applyBorder="1" applyAlignment="1">
      <alignment horizontal="left" vertical="top" wrapText="1"/>
    </xf>
    <xf numFmtId="0" fontId="0" fillId="33" borderId="99" xfId="0" applyFill="1" applyBorder="1" applyAlignment="1">
      <alignment horizontal="center" vertical="center" wrapText="1"/>
    </xf>
    <xf numFmtId="0" fontId="0" fillId="33" borderId="100" xfId="0" applyFill="1" applyBorder="1" applyAlignment="1">
      <alignment horizontal="center" vertical="center" wrapText="1"/>
    </xf>
    <xf numFmtId="0" fontId="0" fillId="0" borderId="83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47" borderId="83" xfId="0" applyFill="1" applyBorder="1" applyAlignment="1">
      <alignment horizontal="center" vertical="center"/>
    </xf>
    <xf numFmtId="0" fontId="0" fillId="47" borderId="27" xfId="0" applyFill="1" applyBorder="1" applyAlignment="1">
      <alignment horizontal="center" vertical="center"/>
    </xf>
    <xf numFmtId="0" fontId="0" fillId="33" borderId="79" xfId="0" applyFont="1" applyFill="1" applyBorder="1" applyAlignment="1">
      <alignment horizontal="center" vertical="center" wrapText="1"/>
    </xf>
    <xf numFmtId="0" fontId="0" fillId="33" borderId="54" xfId="0" applyFont="1" applyFill="1" applyBorder="1" applyAlignment="1">
      <alignment horizontal="center" vertical="center" wrapText="1"/>
    </xf>
    <xf numFmtId="0" fontId="0" fillId="33" borderId="51" xfId="0" applyFont="1" applyFill="1" applyBorder="1" applyAlignment="1">
      <alignment horizontal="center" vertical="center" wrapText="1"/>
    </xf>
    <xf numFmtId="0" fontId="0" fillId="33" borderId="80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left" vertical="center" wrapText="1"/>
    </xf>
    <xf numFmtId="0" fontId="1" fillId="35" borderId="74" xfId="0" applyFont="1" applyFill="1" applyBorder="1" applyAlignment="1" quotePrefix="1">
      <alignment horizontal="center" vertical="center"/>
    </xf>
    <xf numFmtId="0" fontId="1" fillId="35" borderId="34" xfId="0" applyFont="1" applyFill="1" applyBorder="1" applyAlignment="1" quotePrefix="1">
      <alignment horizontal="center" vertical="center"/>
    </xf>
    <xf numFmtId="0" fontId="1" fillId="35" borderId="101" xfId="0" applyFont="1" applyFill="1" applyBorder="1" applyAlignment="1" quotePrefix="1">
      <alignment horizontal="center" vertical="center"/>
    </xf>
    <xf numFmtId="0" fontId="1" fillId="42" borderId="79" xfId="0" applyFont="1" applyFill="1" applyBorder="1" applyAlignment="1">
      <alignment horizontal="center" vertical="center" wrapText="1"/>
    </xf>
    <xf numFmtId="0" fontId="1" fillId="42" borderId="54" xfId="0" applyFont="1" applyFill="1" applyBorder="1" applyAlignment="1">
      <alignment horizontal="center" vertical="center" wrapText="1"/>
    </xf>
    <xf numFmtId="0" fontId="1" fillId="42" borderId="51" xfId="0" applyFont="1" applyFill="1" applyBorder="1" applyAlignment="1">
      <alignment horizontal="center" vertical="center" wrapText="1"/>
    </xf>
    <xf numFmtId="0" fontId="0" fillId="33" borderId="102" xfId="0" applyFont="1" applyFill="1" applyBorder="1" applyAlignment="1">
      <alignment horizontal="center" vertical="center"/>
    </xf>
    <xf numFmtId="0" fontId="0" fillId="33" borderId="103" xfId="0" applyFont="1" applyFill="1" applyBorder="1" applyAlignment="1">
      <alignment horizontal="center" vertical="center"/>
    </xf>
    <xf numFmtId="4" fontId="0" fillId="0" borderId="44" xfId="0" applyNumberFormat="1" applyFont="1" applyBorder="1" applyAlignment="1">
      <alignment horizontal="right" vertical="center" indent="2"/>
    </xf>
    <xf numFmtId="4" fontId="0" fillId="0" borderId="42" xfId="0" applyNumberFormat="1" applyFont="1" applyBorder="1" applyAlignment="1">
      <alignment horizontal="right" vertical="center" indent="2"/>
    </xf>
    <xf numFmtId="4" fontId="0" fillId="0" borderId="43" xfId="0" applyNumberFormat="1" applyFont="1" applyBorder="1" applyAlignment="1">
      <alignment horizontal="right" vertical="center" indent="2"/>
    </xf>
    <xf numFmtId="0" fontId="1" fillId="39" borderId="21" xfId="0" applyFont="1" applyFill="1" applyBorder="1" applyAlignment="1">
      <alignment horizontal="left" vertical="center" wrapText="1"/>
    </xf>
    <xf numFmtId="0" fontId="0" fillId="39" borderId="21" xfId="0" applyFill="1" applyBorder="1" applyAlignment="1">
      <alignment horizontal="left" vertical="center"/>
    </xf>
    <xf numFmtId="0" fontId="0" fillId="39" borderId="21" xfId="0" applyFill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3" borderId="28" xfId="0" applyFont="1" applyFill="1" applyBorder="1" applyAlignment="1">
      <alignment horizontal="left" vertical="center"/>
    </xf>
    <xf numFmtId="0" fontId="0" fillId="0" borderId="104" xfId="0" applyFont="1" applyBorder="1" applyAlignment="1">
      <alignment horizontal="center" vertical="center" wrapText="1"/>
    </xf>
    <xf numFmtId="0" fontId="0" fillId="0" borderId="105" xfId="0" applyFont="1" applyBorder="1" applyAlignment="1">
      <alignment horizontal="center" vertical="center" wrapText="1"/>
    </xf>
    <xf numFmtId="0" fontId="0" fillId="0" borderId="106" xfId="0" applyFont="1" applyBorder="1" applyAlignment="1">
      <alignment horizontal="center" vertical="center" wrapText="1"/>
    </xf>
    <xf numFmtId="0" fontId="1" fillId="35" borderId="74" xfId="0" applyFont="1" applyFill="1" applyBorder="1" applyAlignment="1">
      <alignment horizontal="center" vertical="center" wrapText="1"/>
    </xf>
    <xf numFmtId="0" fontId="1" fillId="35" borderId="75" xfId="0" applyFont="1" applyFill="1" applyBorder="1" applyAlignment="1">
      <alignment horizontal="center" vertical="center" wrapText="1"/>
    </xf>
    <xf numFmtId="0" fontId="1" fillId="35" borderId="34" xfId="0" applyFont="1" applyFill="1" applyBorder="1" applyAlignment="1">
      <alignment horizontal="center" vertical="center" wrapText="1"/>
    </xf>
    <xf numFmtId="0" fontId="1" fillId="38" borderId="69" xfId="0" applyFont="1" applyFill="1" applyBorder="1" applyAlignment="1">
      <alignment horizontal="center" vertical="center" wrapText="1"/>
    </xf>
    <xf numFmtId="0" fontId="1" fillId="38" borderId="107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5" borderId="102" xfId="0" applyFill="1" applyBorder="1" applyAlignment="1">
      <alignment horizontal="center" vertical="center"/>
    </xf>
    <xf numFmtId="0" fontId="0" fillId="35" borderId="29" xfId="0" applyFill="1" applyBorder="1" applyAlignment="1">
      <alignment horizontal="center" vertical="center"/>
    </xf>
    <xf numFmtId="0" fontId="0" fillId="33" borderId="108" xfId="0" applyFont="1" applyFill="1" applyBorder="1" applyAlignment="1">
      <alignment horizontal="center" vertical="center" wrapText="1"/>
    </xf>
    <xf numFmtId="0" fontId="0" fillId="33" borderId="79" xfId="0" applyFont="1" applyFill="1" applyBorder="1" applyAlignment="1">
      <alignment horizontal="center" vertical="top" wrapText="1"/>
    </xf>
    <xf numFmtId="0" fontId="0" fillId="33" borderId="51" xfId="0" applyFont="1" applyFill="1" applyBorder="1" applyAlignment="1">
      <alignment horizontal="center" vertical="top" wrapText="1"/>
    </xf>
    <xf numFmtId="0" fontId="0" fillId="33" borderId="54" xfId="0" applyFont="1" applyFill="1" applyBorder="1" applyAlignment="1">
      <alignment horizontal="center" vertical="top" wrapText="1"/>
    </xf>
    <xf numFmtId="0" fontId="0" fillId="33" borderId="109" xfId="0" applyFont="1" applyFill="1" applyBorder="1" applyAlignment="1">
      <alignment horizontal="center" vertical="center" wrapText="1"/>
    </xf>
    <xf numFmtId="0" fontId="0" fillId="33" borderId="110" xfId="0" applyFont="1" applyFill="1" applyBorder="1" applyAlignment="1">
      <alignment horizontal="center" vertical="center" wrapText="1"/>
    </xf>
    <xf numFmtId="0" fontId="0" fillId="33" borderId="102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11" xfId="0" applyFont="1" applyFill="1" applyBorder="1" applyAlignment="1">
      <alignment horizontal="center" vertical="center" wrapText="1"/>
    </xf>
    <xf numFmtId="0" fontId="0" fillId="33" borderId="47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 quotePrefix="1">
      <alignment horizontal="left" vertical="center" wrapText="1"/>
    </xf>
    <xf numFmtId="0" fontId="1" fillId="35" borderId="41" xfId="0" applyFont="1" applyFill="1" applyBorder="1" applyAlignment="1" quotePrefix="1">
      <alignment horizontal="left" vertical="center"/>
    </xf>
    <xf numFmtId="0" fontId="0" fillId="33" borderId="0" xfId="0" applyFont="1" applyFill="1" applyBorder="1" applyAlignment="1">
      <alignment horizontal="left" vertical="center" wrapText="1"/>
    </xf>
    <xf numFmtId="0" fontId="0" fillId="33" borderId="81" xfId="0" applyFont="1" applyFill="1" applyBorder="1" applyAlignment="1">
      <alignment horizontal="left" vertical="center" wrapText="1"/>
    </xf>
    <xf numFmtId="0" fontId="0" fillId="33" borderId="56" xfId="0" applyFont="1" applyFill="1" applyBorder="1" applyAlignment="1">
      <alignment horizontal="left" vertical="center" wrapText="1"/>
    </xf>
    <xf numFmtId="0" fontId="92" fillId="0" borderId="102" xfId="0" applyFont="1" applyBorder="1" applyAlignment="1">
      <alignment horizontal="center" vertical="center" wrapText="1"/>
    </xf>
    <xf numFmtId="0" fontId="92" fillId="0" borderId="103" xfId="0" applyFont="1" applyBorder="1" applyAlignment="1">
      <alignment horizontal="center" vertical="center" wrapText="1"/>
    </xf>
    <xf numFmtId="0" fontId="0" fillId="35" borderId="26" xfId="0" applyFont="1" applyFill="1" applyBorder="1" applyAlignment="1">
      <alignment horizontal="center" vertical="center" wrapText="1"/>
    </xf>
    <xf numFmtId="0" fontId="1" fillId="0" borderId="102" xfId="0" applyFont="1" applyBorder="1" applyAlignment="1">
      <alignment horizontal="center" vertical="center" wrapText="1"/>
    </xf>
    <xf numFmtId="0" fontId="1" fillId="0" borderId="103" xfId="0" applyFont="1" applyBorder="1" applyAlignment="1">
      <alignment horizontal="center" vertical="center" wrapText="1"/>
    </xf>
    <xf numFmtId="0" fontId="1" fillId="39" borderId="34" xfId="0" applyFont="1" applyFill="1" applyBorder="1" applyAlignment="1">
      <alignment horizontal="left" vertical="center" wrapText="1"/>
    </xf>
    <xf numFmtId="0" fontId="0" fillId="39" borderId="34" xfId="0" applyFill="1" applyBorder="1" applyAlignment="1">
      <alignment horizontal="left" vertical="center"/>
    </xf>
    <xf numFmtId="0" fontId="0" fillId="39" borderId="34" xfId="0" applyFill="1" applyBorder="1" applyAlignment="1">
      <alignment vertical="center"/>
    </xf>
    <xf numFmtId="0" fontId="1" fillId="39" borderId="0" xfId="0" applyFont="1" applyFill="1" applyBorder="1" applyAlignment="1">
      <alignment horizontal="left" vertical="center" wrapText="1"/>
    </xf>
    <xf numFmtId="0" fontId="0" fillId="39" borderId="0" xfId="0" applyFill="1" applyBorder="1" applyAlignment="1">
      <alignment horizontal="left" vertical="center"/>
    </xf>
    <xf numFmtId="0" fontId="0" fillId="39" borderId="0" xfId="0" applyFill="1" applyBorder="1" applyAlignment="1">
      <alignment vertical="center"/>
    </xf>
    <xf numFmtId="0" fontId="1" fillId="0" borderId="102" xfId="0" applyFont="1" applyBorder="1" applyAlignment="1">
      <alignment horizontal="center"/>
    </xf>
    <xf numFmtId="0" fontId="1" fillId="0" borderId="103" xfId="0" applyFont="1" applyBorder="1" applyAlignment="1">
      <alignment horizontal="center"/>
    </xf>
    <xf numFmtId="0" fontId="0" fillId="33" borderId="112" xfId="0" applyFont="1" applyFill="1" applyBorder="1" applyAlignment="1">
      <alignment horizontal="center" vertical="center" wrapText="1"/>
    </xf>
    <xf numFmtId="0" fontId="0" fillId="33" borderId="1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5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8" fillId="44" borderId="67" xfId="0" applyFont="1" applyFill="1" applyBorder="1" applyAlignment="1" quotePrefix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81" xfId="0" applyFill="1" applyBorder="1" applyAlignment="1">
      <alignment horizontal="center" vertical="center" wrapText="1"/>
    </xf>
    <xf numFmtId="0" fontId="0" fillId="33" borderId="114" xfId="0" applyFill="1" applyBorder="1" applyAlignment="1">
      <alignment horizontal="center" vertical="center" wrapText="1"/>
    </xf>
    <xf numFmtId="0" fontId="1" fillId="35" borderId="115" xfId="0" applyFont="1" applyFill="1" applyBorder="1" applyAlignment="1">
      <alignment horizontal="left" vertical="center" wrapText="1"/>
    </xf>
    <xf numFmtId="0" fontId="1" fillId="35" borderId="26" xfId="0" applyFont="1" applyFill="1" applyBorder="1" applyAlignment="1">
      <alignment horizontal="left" vertical="center"/>
    </xf>
    <xf numFmtId="0" fontId="0" fillId="33" borderId="33" xfId="0" applyFill="1" applyBorder="1" applyAlignment="1">
      <alignment horizontal="center" vertical="center" wrapText="1"/>
    </xf>
    <xf numFmtId="0" fontId="0" fillId="33" borderId="116" xfId="0" applyFill="1" applyBorder="1" applyAlignment="1">
      <alignment horizontal="center" vertical="center" wrapText="1"/>
    </xf>
    <xf numFmtId="0" fontId="1" fillId="0" borderId="117" xfId="0" applyFont="1" applyFill="1" applyBorder="1" applyAlignment="1" quotePrefix="1">
      <alignment horizontal="center" vertical="center" wrapText="1"/>
    </xf>
    <xf numFmtId="0" fontId="1" fillId="0" borderId="34" xfId="0" applyFont="1" applyFill="1" applyBorder="1" applyAlignment="1" quotePrefix="1">
      <alignment horizontal="center" vertical="center"/>
    </xf>
    <xf numFmtId="0" fontId="1" fillId="0" borderId="75" xfId="0" applyFont="1" applyFill="1" applyBorder="1" applyAlignment="1" quotePrefix="1">
      <alignment horizontal="center" vertical="center"/>
    </xf>
    <xf numFmtId="0" fontId="1" fillId="36" borderId="20" xfId="0" applyFont="1" applyFill="1" applyBorder="1" applyAlignment="1">
      <alignment horizontal="left" vertical="center" wrapText="1"/>
    </xf>
    <xf numFmtId="0" fontId="1" fillId="36" borderId="24" xfId="0" applyFont="1" applyFill="1" applyBorder="1" applyAlignment="1" quotePrefix="1">
      <alignment horizontal="left" vertical="center" wrapText="1"/>
    </xf>
    <xf numFmtId="0" fontId="0" fillId="36" borderId="24" xfId="0" applyFill="1" applyBorder="1" applyAlignment="1">
      <alignment horizontal="left" vertical="center" wrapText="1"/>
    </xf>
    <xf numFmtId="0" fontId="0" fillId="36" borderId="29" xfId="0" applyFill="1" applyBorder="1" applyAlignment="1">
      <alignment horizontal="left" vertical="center" wrapText="1"/>
    </xf>
    <xf numFmtId="0" fontId="1" fillId="0" borderId="55" xfId="0" applyFont="1" applyFill="1" applyBorder="1" applyAlignment="1" quotePrefix="1">
      <alignment horizontal="center" vertical="center" wrapText="1"/>
    </xf>
    <xf numFmtId="0" fontId="1" fillId="0" borderId="81" xfId="0" applyFont="1" applyFill="1" applyBorder="1" applyAlignment="1" quotePrefix="1">
      <alignment horizontal="center" vertical="center" wrapText="1"/>
    </xf>
    <xf numFmtId="0" fontId="1" fillId="0" borderId="56" xfId="0" applyFont="1" applyFill="1" applyBorder="1" applyAlignment="1" quotePrefix="1">
      <alignment horizontal="center" vertical="center" wrapText="1"/>
    </xf>
    <xf numFmtId="0" fontId="0" fillId="0" borderId="92" xfId="0" applyFill="1" applyBorder="1" applyAlignment="1">
      <alignment horizontal="center" vertical="center" wrapText="1"/>
    </xf>
    <xf numFmtId="0" fontId="0" fillId="0" borderId="81" xfId="0" applyFill="1" applyBorder="1" applyAlignment="1">
      <alignment horizontal="center" vertical="center" wrapText="1"/>
    </xf>
    <xf numFmtId="0" fontId="0" fillId="0" borderId="98" xfId="0" applyFill="1" applyBorder="1" applyAlignment="1">
      <alignment horizontal="center" vertical="center" wrapText="1"/>
    </xf>
    <xf numFmtId="0" fontId="1" fillId="35" borderId="118" xfId="0" applyFont="1" applyFill="1" applyBorder="1" applyAlignment="1">
      <alignment horizontal="center" vertical="center" wrapText="1"/>
    </xf>
    <xf numFmtId="0" fontId="1" fillId="35" borderId="64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119" xfId="0" applyFont="1" applyFill="1" applyBorder="1" applyAlignment="1">
      <alignment horizontal="center" vertical="center" wrapText="1"/>
    </xf>
    <xf numFmtId="0" fontId="0" fillId="32" borderId="64" xfId="0" applyFont="1" applyFill="1" applyBorder="1" applyAlignment="1">
      <alignment horizontal="center" vertical="center" wrapText="1"/>
    </xf>
    <xf numFmtId="0" fontId="0" fillId="32" borderId="120" xfId="0" applyFont="1" applyFill="1" applyBorder="1" applyAlignment="1">
      <alignment horizontal="center" vertical="center" wrapText="1"/>
    </xf>
    <xf numFmtId="0" fontId="0" fillId="47" borderId="109" xfId="0" applyFill="1" applyBorder="1" applyAlignment="1">
      <alignment horizontal="center" vertical="center" wrapText="1"/>
    </xf>
    <xf numFmtId="0" fontId="0" fillId="47" borderId="113" xfId="0" applyFill="1" applyBorder="1" applyAlignment="1">
      <alignment horizontal="center" vertical="center" wrapText="1"/>
    </xf>
    <xf numFmtId="0" fontId="1" fillId="0" borderId="25" xfId="0" applyFont="1" applyFill="1" applyBorder="1" applyAlignment="1" quotePrefix="1">
      <alignment horizontal="center" vertical="center" wrapText="1"/>
    </xf>
    <xf numFmtId="0" fontId="1" fillId="0" borderId="26" xfId="0" applyFont="1" applyFill="1" applyBorder="1" applyAlignment="1" quotePrefix="1">
      <alignment horizontal="center" vertical="center" wrapText="1"/>
    </xf>
    <xf numFmtId="0" fontId="1" fillId="0" borderId="121" xfId="0" applyFont="1" applyFill="1" applyBorder="1" applyAlignment="1" quotePrefix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1" fillId="0" borderId="122" xfId="0" applyFont="1" applyFill="1" applyBorder="1" applyAlignment="1" quotePrefix="1">
      <alignment horizontal="center" vertical="center" wrapText="1"/>
    </xf>
    <xf numFmtId="0" fontId="1" fillId="0" borderId="35" xfId="0" applyFont="1" applyFill="1" applyBorder="1" applyAlignment="1" quotePrefix="1">
      <alignment horizontal="center" vertical="center" wrapText="1"/>
    </xf>
    <xf numFmtId="0" fontId="1" fillId="0" borderId="123" xfId="0" applyFont="1" applyFill="1" applyBorder="1" applyAlignment="1" quotePrefix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89" xfId="0" applyFill="1" applyBorder="1" applyAlignment="1">
      <alignment horizontal="center" vertical="center" wrapText="1"/>
    </xf>
    <xf numFmtId="0" fontId="1" fillId="40" borderId="74" xfId="0" applyFont="1" applyFill="1" applyBorder="1" applyAlignment="1">
      <alignment horizontal="center" vertical="center" wrapText="1"/>
    </xf>
    <xf numFmtId="0" fontId="1" fillId="40" borderId="68" xfId="0" applyFont="1" applyFill="1" applyBorder="1" applyAlignment="1">
      <alignment horizontal="center" vertical="center" wrapText="1"/>
    </xf>
    <xf numFmtId="0" fontId="39" fillId="50" borderId="20" xfId="0" applyFont="1" applyFill="1" applyBorder="1" applyAlignment="1">
      <alignment horizontal="center" vertical="center" wrapText="1"/>
    </xf>
    <xf numFmtId="0" fontId="39" fillId="50" borderId="103" xfId="0" applyFont="1" applyFill="1" applyBorder="1" applyAlignment="1">
      <alignment horizontal="center" vertical="center" wrapText="1"/>
    </xf>
    <xf numFmtId="0" fontId="0" fillId="0" borderId="102" xfId="0" applyFont="1" applyBorder="1" applyAlignment="1">
      <alignment horizontal="center" vertical="center" wrapText="1"/>
    </xf>
    <xf numFmtId="0" fontId="0" fillId="0" borderId="103" xfId="0" applyFont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47" fillId="42" borderId="47" xfId="0" applyFont="1" applyFill="1" applyBorder="1" applyAlignment="1">
      <alignment horizontal="center" vertical="center" wrapText="1"/>
    </xf>
    <xf numFmtId="0" fontId="47" fillId="42" borderId="0" xfId="0" applyFont="1" applyFill="1" applyBorder="1" applyAlignment="1">
      <alignment horizontal="center" vertical="center" wrapText="1"/>
    </xf>
    <xf numFmtId="0" fontId="39" fillId="50" borderId="30" xfId="0" applyFont="1" applyFill="1" applyBorder="1" applyAlignment="1">
      <alignment horizontal="center" vertical="center" wrapText="1"/>
    </xf>
    <xf numFmtId="0" fontId="39" fillId="50" borderId="124" xfId="0" applyFont="1" applyFill="1" applyBorder="1" applyAlignment="1">
      <alignment horizontal="center" vertical="center" wrapText="1"/>
    </xf>
    <xf numFmtId="0" fontId="0" fillId="33" borderId="125" xfId="0" applyFill="1" applyBorder="1" applyAlignment="1">
      <alignment horizontal="center" vertical="center" wrapText="1"/>
    </xf>
    <xf numFmtId="0" fontId="0" fillId="33" borderId="78" xfId="0" applyFill="1" applyBorder="1" applyAlignment="1">
      <alignment horizontal="center" vertical="center" wrapText="1"/>
    </xf>
    <xf numFmtId="0" fontId="93" fillId="51" borderId="0" xfId="0" applyFont="1" applyFill="1" applyBorder="1" applyAlignment="1">
      <alignment horizontal="left" vertical="center" wrapText="1"/>
    </xf>
    <xf numFmtId="0" fontId="94" fillId="51" borderId="0" xfId="0" applyFont="1" applyFill="1" applyBorder="1" applyAlignment="1">
      <alignment horizontal="left" vertical="center"/>
    </xf>
    <xf numFmtId="0" fontId="94" fillId="51" borderId="0" xfId="0" applyFont="1" applyFill="1" applyBorder="1" applyAlignment="1">
      <alignment vertical="center"/>
    </xf>
    <xf numFmtId="0" fontId="39" fillId="0" borderId="82" xfId="0" applyFont="1" applyFill="1" applyBorder="1" applyAlignment="1">
      <alignment horizontal="center" vertical="center" wrapText="1"/>
    </xf>
    <xf numFmtId="0" fontId="39" fillId="0" borderId="66" xfId="0" applyFont="1" applyFill="1" applyBorder="1" applyAlignment="1">
      <alignment horizontal="center" vertical="center" wrapText="1"/>
    </xf>
    <xf numFmtId="0" fontId="39" fillId="0" borderId="61" xfId="0" applyFont="1" applyFill="1" applyBorder="1" applyAlignment="1">
      <alignment horizontal="center" vertical="center" wrapText="1"/>
    </xf>
    <xf numFmtId="0" fontId="39" fillId="0" borderId="47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50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0" fillId="40" borderId="97" xfId="0" applyFont="1" applyFill="1" applyBorder="1" applyAlignment="1">
      <alignment horizontal="center" vertical="center" wrapText="1"/>
    </xf>
    <xf numFmtId="0" fontId="0" fillId="40" borderId="34" xfId="0" applyFont="1" applyFill="1" applyBorder="1" applyAlignment="1">
      <alignment horizontal="center" vertical="center" wrapText="1"/>
    </xf>
    <xf numFmtId="0" fontId="0" fillId="40" borderId="68" xfId="0" applyFont="1" applyFill="1" applyBorder="1" applyAlignment="1">
      <alignment horizontal="center" vertical="center" wrapText="1"/>
    </xf>
    <xf numFmtId="0" fontId="39" fillId="42" borderId="47" xfId="0" applyFont="1" applyFill="1" applyBorder="1" applyAlignment="1">
      <alignment horizontal="center" vertical="center" wrapText="1"/>
    </xf>
    <xf numFmtId="0" fontId="39" fillId="42" borderId="0" xfId="0" applyFont="1" applyFill="1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0" fillId="52" borderId="102" xfId="0" applyFill="1" applyBorder="1" applyAlignment="1">
      <alignment horizontal="center" vertical="center" wrapText="1"/>
    </xf>
    <xf numFmtId="0" fontId="0" fillId="52" borderId="24" xfId="0" applyFill="1" applyBorder="1" applyAlignment="1">
      <alignment horizontal="center" vertical="center" wrapText="1"/>
    </xf>
    <xf numFmtId="0" fontId="0" fillId="52" borderId="103" xfId="0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/>
    </xf>
    <xf numFmtId="0" fontId="0" fillId="0" borderId="21" xfId="0" applyFill="1" applyBorder="1" applyAlignment="1">
      <alignment vertical="center"/>
    </xf>
    <xf numFmtId="0" fontId="0" fillId="38" borderId="109" xfId="0" applyFont="1" applyFill="1" applyBorder="1" applyAlignment="1">
      <alignment horizontal="left" vertical="center" wrapText="1"/>
    </xf>
    <xf numFmtId="0" fontId="0" fillId="38" borderId="113" xfId="0" applyFill="1" applyBorder="1" applyAlignment="1">
      <alignment horizontal="left" vertical="center" wrapText="1"/>
    </xf>
    <xf numFmtId="0" fontId="0" fillId="0" borderId="83" xfId="0" applyFont="1" applyFill="1" applyBorder="1" applyAlignment="1">
      <alignment horizontal="left" vertical="center"/>
    </xf>
    <xf numFmtId="0" fontId="0" fillId="38" borderId="83" xfId="0" applyFont="1" applyFill="1" applyBorder="1" applyAlignment="1">
      <alignment horizontal="left" vertical="center" wrapText="1"/>
    </xf>
    <xf numFmtId="0" fontId="7" fillId="49" borderId="49" xfId="0" applyFont="1" applyFill="1" applyBorder="1" applyAlignment="1">
      <alignment horizontal="center"/>
    </xf>
    <xf numFmtId="0" fontId="7" fillId="49" borderId="48" xfId="0" applyFont="1" applyFill="1" applyBorder="1" applyAlignment="1">
      <alignment horizontal="center"/>
    </xf>
    <xf numFmtId="0" fontId="7" fillId="49" borderId="14" xfId="0" applyFont="1" applyFill="1" applyBorder="1" applyAlignment="1">
      <alignment horizontal="center"/>
    </xf>
    <xf numFmtId="0" fontId="9" fillId="34" borderId="49" xfId="0" applyFont="1" applyFill="1" applyBorder="1" applyAlignment="1">
      <alignment horizontal="center"/>
    </xf>
    <xf numFmtId="0" fontId="9" fillId="34" borderId="48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left" wrapText="1"/>
    </xf>
    <xf numFmtId="0" fontId="8" fillId="33" borderId="15" xfId="0" applyFont="1" applyFill="1" applyBorder="1" applyAlignment="1">
      <alignment horizontal="left" wrapText="1"/>
    </xf>
    <xf numFmtId="0" fontId="10" fillId="33" borderId="22" xfId="0" applyFont="1" applyFill="1" applyBorder="1" applyAlignment="1">
      <alignment horizontal="right"/>
    </xf>
    <xf numFmtId="0" fontId="10" fillId="33" borderId="15" xfId="0" applyFont="1" applyFill="1" applyBorder="1" applyAlignment="1">
      <alignment horizontal="right"/>
    </xf>
    <xf numFmtId="0" fontId="4" fillId="33" borderId="22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13" fillId="33" borderId="22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0" fontId="8" fillId="34" borderId="49" xfId="0" applyFont="1" applyFill="1" applyBorder="1" applyAlignment="1">
      <alignment horizontal="center"/>
    </xf>
    <xf numFmtId="0" fontId="8" fillId="34" borderId="48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10" fillId="33" borderId="49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7" fillId="49" borderId="82" xfId="54" applyFont="1" applyFill="1" applyBorder="1" applyAlignment="1">
      <alignment horizontal="center"/>
      <protection/>
    </xf>
    <xf numFmtId="0" fontId="7" fillId="49" borderId="66" xfId="54" applyFont="1" applyFill="1" applyBorder="1" applyAlignment="1">
      <alignment horizontal="center"/>
      <protection/>
    </xf>
    <xf numFmtId="0" fontId="7" fillId="49" borderId="82" xfId="54" applyFont="1" applyFill="1" applyBorder="1" applyAlignment="1">
      <alignment horizontal="center" wrapText="1"/>
      <protection/>
    </xf>
    <xf numFmtId="0" fontId="7" fillId="49" borderId="66" xfId="54" applyFont="1" applyFill="1" applyBorder="1" applyAlignment="1">
      <alignment horizontal="center" wrapText="1"/>
      <protection/>
    </xf>
    <xf numFmtId="0" fontId="9" fillId="34" borderId="23" xfId="54" applyFont="1" applyFill="1" applyBorder="1" applyAlignment="1">
      <alignment horizontal="center" wrapText="1"/>
      <protection/>
    </xf>
    <xf numFmtId="0" fontId="9" fillId="34" borderId="15" xfId="54" applyFont="1" applyFill="1" applyBorder="1" applyAlignment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18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/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indexed="26"/>
        </patternFill>
      </fill>
    </dxf>
    <dxf>
      <font>
        <b val="0"/>
        <i val="0"/>
        <strike val="0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12</xdr:col>
      <xdr:colOff>571500</xdr:colOff>
      <xdr:row>0</xdr:row>
      <xdr:rowOff>0</xdr:rowOff>
    </xdr:to>
    <xdr:sp>
      <xdr:nvSpPr>
        <xdr:cNvPr id="1" name="AutoShape 19"/>
        <xdr:cNvSpPr>
          <a:spLocks/>
        </xdr:cNvSpPr>
      </xdr:nvSpPr>
      <xdr:spPr>
        <a:xfrm>
          <a:off x="1514475" y="0"/>
          <a:ext cx="12668250" cy="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</xdr:row>
      <xdr:rowOff>123825</xdr:rowOff>
    </xdr:from>
    <xdr:to>
      <xdr:col>8</xdr:col>
      <xdr:colOff>1085850</xdr:colOff>
      <xdr:row>1</xdr:row>
      <xdr:rowOff>1133475</xdr:rowOff>
    </xdr:to>
    <xdr:sp>
      <xdr:nvSpPr>
        <xdr:cNvPr id="2" name="AutoShape 23"/>
        <xdr:cNvSpPr>
          <a:spLocks/>
        </xdr:cNvSpPr>
      </xdr:nvSpPr>
      <xdr:spPr>
        <a:xfrm>
          <a:off x="2657475" y="400050"/>
          <a:ext cx="7029450" cy="10096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121</xdr:row>
      <xdr:rowOff>104775</xdr:rowOff>
    </xdr:from>
    <xdr:to>
      <xdr:col>7</xdr:col>
      <xdr:colOff>1333500</xdr:colOff>
      <xdr:row>121</xdr:row>
      <xdr:rowOff>762000</xdr:rowOff>
    </xdr:to>
    <xdr:sp>
      <xdr:nvSpPr>
        <xdr:cNvPr id="3" name="AutoShape 33"/>
        <xdr:cNvSpPr>
          <a:spLocks/>
        </xdr:cNvSpPr>
      </xdr:nvSpPr>
      <xdr:spPr>
        <a:xfrm>
          <a:off x="1924050" y="33042225"/>
          <a:ext cx="6677025" cy="6572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Otras actuaciones para la absorción de CO2 y la mitigación de los efectos del Cambio Climático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(euskerara itzuli barik)</a:t>
          </a:r>
        </a:p>
      </xdr:txBody>
    </xdr:sp>
    <xdr:clientData/>
  </xdr:twoCellAnchor>
  <xdr:twoCellAnchor>
    <xdr:from>
      <xdr:col>2</xdr:col>
      <xdr:colOff>581025</xdr:colOff>
      <xdr:row>138</xdr:row>
      <xdr:rowOff>76200</xdr:rowOff>
    </xdr:from>
    <xdr:to>
      <xdr:col>6</xdr:col>
      <xdr:colOff>190500</xdr:colOff>
      <xdr:row>139</xdr:row>
      <xdr:rowOff>9525</xdr:rowOff>
    </xdr:to>
    <xdr:sp>
      <xdr:nvSpPr>
        <xdr:cNvPr id="4" name="AutoShape 40"/>
        <xdr:cNvSpPr>
          <a:spLocks/>
        </xdr:cNvSpPr>
      </xdr:nvSpPr>
      <xdr:spPr>
        <a:xfrm>
          <a:off x="1914525" y="41214675"/>
          <a:ext cx="4524375" cy="48577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Otros beneficios del proyecto: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***euskara falta da**</a:t>
          </a:r>
        </a:p>
      </xdr:txBody>
    </xdr:sp>
    <xdr:clientData/>
  </xdr:twoCellAnchor>
  <xdr:twoCellAnchor>
    <xdr:from>
      <xdr:col>2</xdr:col>
      <xdr:colOff>1009650</xdr:colOff>
      <xdr:row>11</xdr:row>
      <xdr:rowOff>85725</xdr:rowOff>
    </xdr:from>
    <xdr:to>
      <xdr:col>7</xdr:col>
      <xdr:colOff>219075</xdr:colOff>
      <xdr:row>11</xdr:row>
      <xdr:rowOff>476250</xdr:rowOff>
    </xdr:to>
    <xdr:sp>
      <xdr:nvSpPr>
        <xdr:cNvPr id="5" name="AutoShape 46"/>
        <xdr:cNvSpPr>
          <a:spLocks/>
        </xdr:cNvSpPr>
      </xdr:nvSpPr>
      <xdr:spPr>
        <a:xfrm>
          <a:off x="2343150" y="5600700"/>
          <a:ext cx="5143500" cy="3905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EMISIONES REDUCIDAS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(euskerara itzuli barik)</a:t>
          </a:r>
        </a:p>
      </xdr:txBody>
    </xdr:sp>
    <xdr:clientData/>
  </xdr:twoCellAnchor>
  <xdr:twoCellAnchor>
    <xdr:from>
      <xdr:col>2</xdr:col>
      <xdr:colOff>723900</xdr:colOff>
      <xdr:row>55</xdr:row>
      <xdr:rowOff>0</xdr:rowOff>
    </xdr:from>
    <xdr:to>
      <xdr:col>9</xdr:col>
      <xdr:colOff>819150</xdr:colOff>
      <xdr:row>55</xdr:row>
      <xdr:rowOff>638175</xdr:rowOff>
    </xdr:to>
    <xdr:sp>
      <xdr:nvSpPr>
        <xdr:cNvPr id="6" name="AutoShape 47"/>
        <xdr:cNvSpPr>
          <a:spLocks/>
        </xdr:cNvSpPr>
      </xdr:nvSpPr>
      <xdr:spPr>
        <a:xfrm>
          <a:off x="2057400" y="15211425"/>
          <a:ext cx="8705850" cy="63817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Breve descripción de las Actuaciones de Reducción de emisiones de CO2 y mejora de la Calidad del Aire a través del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ahorro energético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Ea</a:t>
          </a:r>
        </a:p>
      </xdr:txBody>
    </xdr:sp>
    <xdr:clientData/>
  </xdr:twoCellAnchor>
  <xdr:twoCellAnchor>
    <xdr:from>
      <xdr:col>2</xdr:col>
      <xdr:colOff>723900</xdr:colOff>
      <xdr:row>72</xdr:row>
      <xdr:rowOff>0</xdr:rowOff>
    </xdr:from>
    <xdr:to>
      <xdr:col>9</xdr:col>
      <xdr:colOff>819150</xdr:colOff>
      <xdr:row>72</xdr:row>
      <xdr:rowOff>638175</xdr:rowOff>
    </xdr:to>
    <xdr:sp>
      <xdr:nvSpPr>
        <xdr:cNvPr id="7" name="AutoShape 53"/>
        <xdr:cNvSpPr>
          <a:spLocks/>
        </xdr:cNvSpPr>
      </xdr:nvSpPr>
      <xdr:spPr>
        <a:xfrm>
          <a:off x="2057400" y="20393025"/>
          <a:ext cx="8705850" cy="63817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Breve descripción de las Actuaciones para la mejora de la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Calidad del Aire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Ea</a:t>
          </a:r>
        </a:p>
      </xdr:txBody>
    </xdr:sp>
    <xdr:clientData/>
  </xdr:twoCellAnchor>
  <xdr:twoCellAnchor>
    <xdr:from>
      <xdr:col>2</xdr:col>
      <xdr:colOff>314325</xdr:colOff>
      <xdr:row>165</xdr:row>
      <xdr:rowOff>38100</xdr:rowOff>
    </xdr:from>
    <xdr:to>
      <xdr:col>6</xdr:col>
      <xdr:colOff>114300</xdr:colOff>
      <xdr:row>165</xdr:row>
      <xdr:rowOff>495300</xdr:rowOff>
    </xdr:to>
    <xdr:sp>
      <xdr:nvSpPr>
        <xdr:cNvPr id="8" name="AutoShape 38"/>
        <xdr:cNvSpPr>
          <a:spLocks/>
        </xdr:cNvSpPr>
      </xdr:nvSpPr>
      <xdr:spPr>
        <a:xfrm>
          <a:off x="1647825" y="49520475"/>
          <a:ext cx="47148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Sensibilización y divulgación
</a:t>
          </a:r>
          <a:r>
            <a:rPr lang="en-US" cap="none" sz="10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Sentsibilizazioa eta zabalkundea</a:t>
          </a:r>
        </a:p>
      </xdr:txBody>
    </xdr:sp>
    <xdr:clientData/>
  </xdr:twoCellAnchor>
  <xdr:twoCellAnchor>
    <xdr:from>
      <xdr:col>2</xdr:col>
      <xdr:colOff>990600</xdr:colOff>
      <xdr:row>175</xdr:row>
      <xdr:rowOff>19050</xdr:rowOff>
    </xdr:from>
    <xdr:to>
      <xdr:col>6</xdr:col>
      <xdr:colOff>714375</xdr:colOff>
      <xdr:row>175</xdr:row>
      <xdr:rowOff>523875</xdr:rowOff>
    </xdr:to>
    <xdr:sp>
      <xdr:nvSpPr>
        <xdr:cNvPr id="9" name="AutoShape 38"/>
        <xdr:cNvSpPr>
          <a:spLocks/>
        </xdr:cNvSpPr>
      </xdr:nvSpPr>
      <xdr:spPr>
        <a:xfrm>
          <a:off x="2324100" y="53397150"/>
          <a:ext cx="463867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Comentarios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valorador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Iruzkinak </a:t>
          </a: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Baloratzailea</a:t>
          </a:r>
        </a:p>
      </xdr:txBody>
    </xdr:sp>
    <xdr:clientData/>
  </xdr:twoCellAnchor>
  <xdr:twoCellAnchor>
    <xdr:from>
      <xdr:col>2</xdr:col>
      <xdr:colOff>723900</xdr:colOff>
      <xdr:row>147</xdr:row>
      <xdr:rowOff>0</xdr:rowOff>
    </xdr:from>
    <xdr:to>
      <xdr:col>9</xdr:col>
      <xdr:colOff>819150</xdr:colOff>
      <xdr:row>147</xdr:row>
      <xdr:rowOff>638175</xdr:rowOff>
    </xdr:to>
    <xdr:sp>
      <xdr:nvSpPr>
        <xdr:cNvPr id="10" name="AutoShape 47"/>
        <xdr:cNvSpPr>
          <a:spLocks/>
        </xdr:cNvSpPr>
      </xdr:nvSpPr>
      <xdr:spPr>
        <a:xfrm>
          <a:off x="2057400" y="45100875"/>
          <a:ext cx="8705850" cy="63817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Actuaciones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Ruido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Ea</a:t>
          </a:r>
        </a:p>
      </xdr:txBody>
    </xdr:sp>
    <xdr:clientData/>
  </xdr:twoCellAnchor>
  <xdr:twoCellAnchor editAs="oneCell">
    <xdr:from>
      <xdr:col>1</xdr:col>
      <xdr:colOff>190500</xdr:colOff>
      <xdr:row>0</xdr:row>
      <xdr:rowOff>66675</xdr:rowOff>
    </xdr:from>
    <xdr:to>
      <xdr:col>2</xdr:col>
      <xdr:colOff>609600</xdr:colOff>
      <xdr:row>1</xdr:row>
      <xdr:rowOff>1219200</xdr:rowOff>
    </xdr:to>
    <xdr:pic>
      <xdr:nvPicPr>
        <xdr:cNvPr id="1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6675"/>
          <a:ext cx="14097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56"/>
  <sheetViews>
    <sheetView zoomScalePageLayoutView="0" workbookViewId="0" topLeftCell="A1">
      <selection activeCell="H22" sqref="H22"/>
    </sheetView>
  </sheetViews>
  <sheetFormatPr defaultColWidth="11.421875" defaultRowHeight="12.75"/>
  <cols>
    <col min="1" max="16384" width="11.421875" style="62" customWidth="1"/>
  </cols>
  <sheetData>
    <row r="4" ht="12.75">
      <c r="A4" s="62" t="s">
        <v>244</v>
      </c>
    </row>
    <row r="6" ht="12.75">
      <c r="A6" s="62" t="s">
        <v>184</v>
      </c>
    </row>
    <row r="13" ht="12.75">
      <c r="A13" s="62" t="s">
        <v>268</v>
      </c>
    </row>
    <row r="14" ht="12.75">
      <c r="C14" s="62" t="s">
        <v>194</v>
      </c>
    </row>
    <row r="15" ht="12.75">
      <c r="C15" s="62" t="s">
        <v>269</v>
      </c>
    </row>
    <row r="42" ht="12.75">
      <c r="A42" s="63" t="s">
        <v>236</v>
      </c>
    </row>
    <row r="44" ht="12.75">
      <c r="A44" s="62" t="s">
        <v>241</v>
      </c>
    </row>
    <row r="46" spans="1:6" ht="12.75">
      <c r="A46" s="62" t="s">
        <v>237</v>
      </c>
      <c r="F46" s="62" t="s">
        <v>238</v>
      </c>
    </row>
    <row r="47" ht="12.75">
      <c r="F47" s="62" t="s">
        <v>239</v>
      </c>
    </row>
    <row r="48" ht="12.75">
      <c r="F48" s="62" t="s">
        <v>240</v>
      </c>
    </row>
    <row r="52" ht="12.75">
      <c r="A52" s="62" t="s">
        <v>242</v>
      </c>
    </row>
    <row r="54" ht="12.75">
      <c r="A54" s="62" t="s">
        <v>243</v>
      </c>
    </row>
    <row r="55" ht="12.75">
      <c r="B55" s="85" t="s">
        <v>245</v>
      </c>
    </row>
    <row r="56" ht="12.75">
      <c r="A56" s="62" t="s">
        <v>1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zoomScalePageLayoutView="0" workbookViewId="0" topLeftCell="A48">
      <selection activeCell="H22" sqref="H22"/>
    </sheetView>
  </sheetViews>
  <sheetFormatPr defaultColWidth="11.421875" defaultRowHeight="12.75"/>
  <cols>
    <col min="1" max="1" width="68.7109375" style="0" customWidth="1"/>
  </cols>
  <sheetData>
    <row r="1" spans="1:8" ht="16.5" thickBot="1">
      <c r="A1" s="292" t="s">
        <v>111</v>
      </c>
      <c r="B1" s="292"/>
      <c r="C1" s="292"/>
      <c r="D1" s="292"/>
      <c r="E1" s="292"/>
      <c r="F1" s="292"/>
      <c r="G1" s="292"/>
      <c r="H1" s="33"/>
    </row>
    <row r="2" spans="1:8" ht="64.5" thickBot="1">
      <c r="A2" s="34" t="s">
        <v>112</v>
      </c>
      <c r="B2" s="35" t="s">
        <v>113</v>
      </c>
      <c r="C2" s="36" t="s">
        <v>114</v>
      </c>
      <c r="D2" s="35" t="s">
        <v>1</v>
      </c>
      <c r="E2" s="35" t="s">
        <v>115</v>
      </c>
      <c r="F2" s="35" t="s">
        <v>116</v>
      </c>
      <c r="G2" s="35" t="s">
        <v>117</v>
      </c>
      <c r="H2" s="37" t="s">
        <v>118</v>
      </c>
    </row>
    <row r="3" spans="1:8" ht="12.75">
      <c r="A3" s="38"/>
      <c r="B3" s="38"/>
      <c r="C3" s="38"/>
      <c r="D3" s="38"/>
      <c r="E3" s="38"/>
      <c r="F3" s="38"/>
      <c r="G3" s="38"/>
      <c r="H3" s="38"/>
    </row>
    <row r="4" ht="12.75">
      <c r="A4" s="39"/>
    </row>
    <row r="5" ht="13.5" thickBot="1">
      <c r="A5" s="40"/>
    </row>
    <row r="6" spans="1:3" ht="165.75">
      <c r="A6" s="41" t="s">
        <v>119</v>
      </c>
      <c r="C6" s="202" t="s">
        <v>283</v>
      </c>
    </row>
    <row r="7" ht="51.75" thickBot="1">
      <c r="A7" s="42" t="s">
        <v>120</v>
      </c>
    </row>
    <row r="8" ht="12.75">
      <c r="A8" s="288"/>
    </row>
    <row r="9" ht="12.75">
      <c r="A9" s="289"/>
    </row>
    <row r="10" ht="12.75">
      <c r="A10" s="289"/>
    </row>
    <row r="11" ht="12.75">
      <c r="A11" s="289"/>
    </row>
    <row r="12" ht="13.5" thickBot="1">
      <c r="A12" s="290"/>
    </row>
    <row r="13" ht="13.5" thickBot="1">
      <c r="A13" s="42" t="s">
        <v>121</v>
      </c>
    </row>
    <row r="14" ht="12.75">
      <c r="A14" s="43" t="s">
        <v>122</v>
      </c>
    </row>
    <row r="15" ht="12.75">
      <c r="A15" s="43" t="s">
        <v>123</v>
      </c>
    </row>
    <row r="16" ht="12.75">
      <c r="A16" s="43"/>
    </row>
    <row r="17" ht="12.75">
      <c r="A17" s="43"/>
    </row>
    <row r="18" ht="12.75">
      <c r="A18" s="43"/>
    </row>
    <row r="19" ht="13.5" thickBot="1">
      <c r="A19" s="42"/>
    </row>
    <row r="20" ht="12.75">
      <c r="A20" s="40"/>
    </row>
    <row r="21" ht="13.5" thickBot="1">
      <c r="A21" s="39"/>
    </row>
    <row r="22" spans="1:4" ht="12.75">
      <c r="A22" s="297" t="s">
        <v>124</v>
      </c>
      <c r="B22" s="298"/>
      <c r="C22" s="298"/>
      <c r="D22" s="299"/>
    </row>
    <row r="23" spans="1:4" ht="13.5" thickBot="1">
      <c r="A23" s="316" t="s">
        <v>125</v>
      </c>
      <c r="B23" s="317"/>
      <c r="C23" s="317"/>
      <c r="D23" s="318"/>
    </row>
    <row r="24" spans="1:4" ht="15.75">
      <c r="A24" s="306" t="s">
        <v>126</v>
      </c>
      <c r="B24" s="45" t="s">
        <v>127</v>
      </c>
      <c r="C24" s="308" t="s">
        <v>129</v>
      </c>
      <c r="D24" s="308" t="s">
        <v>130</v>
      </c>
    </row>
    <row r="25" spans="1:4" ht="39" thickBot="1">
      <c r="A25" s="307"/>
      <c r="B25" s="46" t="s">
        <v>128</v>
      </c>
      <c r="C25" s="309"/>
      <c r="D25" s="309"/>
    </row>
    <row r="26" spans="1:4" ht="16.5" thickBot="1">
      <c r="A26" s="47" t="s">
        <v>131</v>
      </c>
      <c r="B26" s="46" t="s">
        <v>132</v>
      </c>
      <c r="C26" s="46" t="s">
        <v>133</v>
      </c>
      <c r="D26" s="46" t="s">
        <v>134</v>
      </c>
    </row>
    <row r="27" spans="1:4" ht="12.75">
      <c r="A27" s="48" t="s">
        <v>135</v>
      </c>
      <c r="B27" s="310"/>
      <c r="C27" s="311"/>
      <c r="D27" s="312"/>
    </row>
    <row r="28" spans="1:4" ht="16.5" thickBot="1">
      <c r="A28" s="42" t="s">
        <v>136</v>
      </c>
      <c r="B28" s="313"/>
      <c r="C28" s="314"/>
      <c r="D28" s="315"/>
    </row>
    <row r="29" spans="1:4" ht="13.5" thickBot="1">
      <c r="A29" s="47" t="s">
        <v>2</v>
      </c>
      <c r="B29" s="303"/>
      <c r="C29" s="305"/>
      <c r="D29" s="304"/>
    </row>
    <row r="30" spans="1:4" ht="13.5" thickBot="1">
      <c r="A30" s="47" t="s">
        <v>137</v>
      </c>
      <c r="B30" s="303"/>
      <c r="C30" s="305"/>
      <c r="D30" s="304"/>
    </row>
    <row r="31" spans="1:4" ht="13.5" thickBot="1">
      <c r="A31" s="47" t="s">
        <v>138</v>
      </c>
      <c r="B31" s="303"/>
      <c r="C31" s="305"/>
      <c r="D31" s="304"/>
    </row>
    <row r="32" ht="15.75">
      <c r="A32" s="32"/>
    </row>
    <row r="33" ht="16.5" thickBot="1">
      <c r="A33" s="32"/>
    </row>
    <row r="34" spans="1:5" ht="13.5" thickBot="1">
      <c r="A34" s="303" t="s">
        <v>139</v>
      </c>
      <c r="B34" s="305"/>
      <c r="C34" s="305"/>
      <c r="D34" s="305"/>
      <c r="E34" s="304"/>
    </row>
    <row r="35" spans="1:5" ht="13.5" thickBot="1">
      <c r="A35" s="42" t="s">
        <v>140</v>
      </c>
      <c r="B35" s="303"/>
      <c r="C35" s="305"/>
      <c r="D35" s="305"/>
      <c r="E35" s="304"/>
    </row>
    <row r="36" spans="1:5" ht="64.5" thickBot="1">
      <c r="A36" s="42" t="s">
        <v>141</v>
      </c>
      <c r="B36" s="50" t="s">
        <v>142</v>
      </c>
      <c r="C36" s="50"/>
      <c r="D36" s="50" t="s">
        <v>143</v>
      </c>
      <c r="E36" s="50"/>
    </row>
    <row r="37" spans="1:5" ht="64.5" thickBot="1">
      <c r="A37" s="47" t="s">
        <v>144</v>
      </c>
      <c r="B37" s="50" t="s">
        <v>142</v>
      </c>
      <c r="C37" s="50"/>
      <c r="D37" s="50" t="s">
        <v>143</v>
      </c>
      <c r="E37" s="50"/>
    </row>
    <row r="38" spans="1:5" ht="39" thickBot="1">
      <c r="A38" s="47" t="s">
        <v>145</v>
      </c>
      <c r="B38" s="303"/>
      <c r="C38" s="304"/>
      <c r="D38" s="50" t="s">
        <v>146</v>
      </c>
      <c r="E38" s="50"/>
    </row>
    <row r="39" spans="1:5" ht="13.5" thickBot="1">
      <c r="A39" s="42" t="s">
        <v>147</v>
      </c>
      <c r="B39" s="303"/>
      <c r="C39" s="305"/>
      <c r="D39" s="305"/>
      <c r="E39" s="304"/>
    </row>
    <row r="40" spans="1:5" ht="26.25" thickBot="1">
      <c r="A40" s="42" t="s">
        <v>148</v>
      </c>
      <c r="B40" s="303"/>
      <c r="C40" s="305"/>
      <c r="D40" s="305"/>
      <c r="E40" s="304"/>
    </row>
    <row r="41" ht="13.5" thickBot="1">
      <c r="A41" s="40"/>
    </row>
    <row r="42" spans="1:2" ht="13.5" thickBot="1">
      <c r="A42" s="303" t="s">
        <v>149</v>
      </c>
      <c r="B42" s="304"/>
    </row>
    <row r="43" spans="1:2" ht="13.5" thickBot="1">
      <c r="A43" s="42" t="s">
        <v>150</v>
      </c>
      <c r="B43" s="50"/>
    </row>
    <row r="44" spans="1:2" ht="26.25" thickBot="1">
      <c r="A44" s="42" t="s">
        <v>151</v>
      </c>
      <c r="B44" s="50"/>
    </row>
    <row r="45" ht="13.5" thickBot="1">
      <c r="A45" s="39"/>
    </row>
    <row r="46" spans="1:5" ht="13.5" thickBot="1">
      <c r="A46" s="294" t="s">
        <v>152</v>
      </c>
      <c r="B46" s="295"/>
      <c r="C46" s="295"/>
      <c r="D46" s="295"/>
      <c r="E46" s="296"/>
    </row>
    <row r="47" spans="1:5" ht="13.5" thickBot="1">
      <c r="A47" s="294" t="s">
        <v>153</v>
      </c>
      <c r="B47" s="296"/>
      <c r="C47" s="294"/>
      <c r="D47" s="295"/>
      <c r="E47" s="296"/>
    </row>
    <row r="48" spans="1:5" ht="13.5" thickBot="1">
      <c r="A48" s="294" t="s">
        <v>154</v>
      </c>
      <c r="B48" s="296"/>
      <c r="C48" s="294"/>
      <c r="D48" s="295"/>
      <c r="E48" s="296"/>
    </row>
    <row r="49" spans="1:5" ht="27.75" thickBot="1">
      <c r="A49" s="294" t="s">
        <v>155</v>
      </c>
      <c r="B49" s="296"/>
      <c r="C49" s="46"/>
      <c r="D49" s="37" t="s">
        <v>156</v>
      </c>
      <c r="E49" s="46"/>
    </row>
    <row r="50" spans="1:5" ht="13.5" thickBot="1">
      <c r="A50" s="49" t="s">
        <v>157</v>
      </c>
      <c r="B50" s="294" t="s">
        <v>158</v>
      </c>
      <c r="C50" s="295"/>
      <c r="D50" s="295"/>
      <c r="E50" s="296"/>
    </row>
    <row r="51" spans="1:5" ht="13.5" thickBot="1">
      <c r="A51" s="47"/>
      <c r="B51" s="294" t="s">
        <v>159</v>
      </c>
      <c r="C51" s="295"/>
      <c r="D51" s="295"/>
      <c r="E51" s="296"/>
    </row>
    <row r="52" spans="1:5" ht="12.75">
      <c r="A52" s="48" t="s">
        <v>160</v>
      </c>
      <c r="B52" s="297" t="s">
        <v>162</v>
      </c>
      <c r="C52" s="298"/>
      <c r="D52" s="298"/>
      <c r="E52" s="299"/>
    </row>
    <row r="53" spans="1:5" ht="12.75">
      <c r="A53" s="48" t="s">
        <v>161</v>
      </c>
      <c r="B53" s="300" t="s">
        <v>163</v>
      </c>
      <c r="C53" s="301"/>
      <c r="D53" s="301"/>
      <c r="E53" s="302"/>
    </row>
    <row r="54" spans="1:5" ht="12.75">
      <c r="A54" s="52"/>
      <c r="B54" s="300" t="s">
        <v>164</v>
      </c>
      <c r="C54" s="301"/>
      <c r="D54" s="301"/>
      <c r="E54" s="302"/>
    </row>
    <row r="55" spans="1:5" ht="13.5" thickBot="1">
      <c r="A55" s="44"/>
      <c r="B55" s="291" t="s">
        <v>165</v>
      </c>
      <c r="C55" s="292"/>
      <c r="D55" s="292"/>
      <c r="E55" s="293"/>
    </row>
    <row r="56" spans="1:5" ht="13.5" thickBot="1">
      <c r="A56" s="47" t="s">
        <v>166</v>
      </c>
      <c r="B56" s="294"/>
      <c r="C56" s="295"/>
      <c r="D56" s="295"/>
      <c r="E56" s="296"/>
    </row>
    <row r="57" spans="1:5" ht="12.75">
      <c r="A57" s="38"/>
      <c r="B57" s="38"/>
      <c r="C57" s="38"/>
      <c r="D57" s="38"/>
      <c r="E57" s="38"/>
    </row>
    <row r="58" ht="12.75">
      <c r="A58" s="40"/>
    </row>
    <row r="59" ht="12.75">
      <c r="A59" s="40"/>
    </row>
    <row r="60" ht="12.75">
      <c r="A60" s="40" t="s">
        <v>167</v>
      </c>
    </row>
    <row r="61" ht="13.5" thickBot="1">
      <c r="A61" s="40"/>
    </row>
    <row r="62" spans="1:2" ht="13.5" thickBot="1">
      <c r="A62" s="53" t="s">
        <v>168</v>
      </c>
      <c r="B62" s="51"/>
    </row>
    <row r="63" spans="1:2" ht="25.5">
      <c r="A63" s="288" t="s">
        <v>169</v>
      </c>
      <c r="B63" s="54" t="s">
        <v>170</v>
      </c>
    </row>
    <row r="64" spans="1:2" ht="13.5" thickBot="1">
      <c r="A64" s="290"/>
      <c r="B64" s="50" t="s">
        <v>171</v>
      </c>
    </row>
    <row r="65" spans="1:2" ht="25.5">
      <c r="A65" s="288" t="s">
        <v>172</v>
      </c>
      <c r="B65" s="54" t="s">
        <v>170</v>
      </c>
    </row>
    <row r="66" spans="1:2" ht="13.5" thickBot="1">
      <c r="A66" s="290"/>
      <c r="B66" s="50" t="s">
        <v>171</v>
      </c>
    </row>
    <row r="67" spans="1:2" ht="12.75">
      <c r="A67" s="288" t="s">
        <v>173</v>
      </c>
      <c r="B67" s="54" t="s">
        <v>174</v>
      </c>
    </row>
    <row r="68" spans="1:2" ht="38.25">
      <c r="A68" s="289"/>
      <c r="B68" s="54" t="s">
        <v>175</v>
      </c>
    </row>
    <row r="69" spans="1:2" ht="13.5" thickBot="1">
      <c r="A69" s="290"/>
      <c r="B69" s="50" t="s">
        <v>171</v>
      </c>
    </row>
    <row r="70" spans="1:2" ht="25.5">
      <c r="A70" s="288" t="s">
        <v>176</v>
      </c>
      <c r="B70" s="54" t="s">
        <v>170</v>
      </c>
    </row>
    <row r="71" spans="1:2" ht="13.5" thickBot="1">
      <c r="A71" s="290"/>
      <c r="B71" s="50" t="s">
        <v>171</v>
      </c>
    </row>
    <row r="73" ht="12.75">
      <c r="A73" s="19"/>
    </row>
    <row r="74" ht="25.5">
      <c r="A74" s="233" t="s">
        <v>177</v>
      </c>
    </row>
    <row r="75" ht="38.25">
      <c r="A75" s="233" t="s">
        <v>178</v>
      </c>
    </row>
    <row r="76" ht="25.5">
      <c r="A76" s="233" t="s">
        <v>179</v>
      </c>
    </row>
    <row r="77" ht="12.75">
      <c r="A77" s="19"/>
    </row>
  </sheetData>
  <sheetProtection/>
  <mergeCells count="34">
    <mergeCell ref="A1:G1"/>
    <mergeCell ref="A8:A12"/>
    <mergeCell ref="A22:D22"/>
    <mergeCell ref="A23:D23"/>
    <mergeCell ref="B29:D29"/>
    <mergeCell ref="B30:D30"/>
    <mergeCell ref="B31:D31"/>
    <mergeCell ref="A34:E34"/>
    <mergeCell ref="A24:A25"/>
    <mergeCell ref="C24:C25"/>
    <mergeCell ref="D24:D25"/>
    <mergeCell ref="B27:D28"/>
    <mergeCell ref="A42:B42"/>
    <mergeCell ref="A46:E46"/>
    <mergeCell ref="A47:B47"/>
    <mergeCell ref="C47:E47"/>
    <mergeCell ref="B35:E35"/>
    <mergeCell ref="B38:C38"/>
    <mergeCell ref="B39:E39"/>
    <mergeCell ref="B40:E40"/>
    <mergeCell ref="B51:E51"/>
    <mergeCell ref="B52:E52"/>
    <mergeCell ref="B53:E53"/>
    <mergeCell ref="B54:E54"/>
    <mergeCell ref="A48:B48"/>
    <mergeCell ref="C48:E48"/>
    <mergeCell ref="A49:B49"/>
    <mergeCell ref="B50:E50"/>
    <mergeCell ref="A67:A69"/>
    <mergeCell ref="A70:A71"/>
    <mergeCell ref="B55:E55"/>
    <mergeCell ref="B56:E56"/>
    <mergeCell ref="A63:A64"/>
    <mergeCell ref="A65:A66"/>
  </mergeCells>
  <hyperlinks>
    <hyperlink ref="A23" location="_ftn1" display="_ftn1"/>
    <hyperlink ref="A24" location="_ftn2" display="_ftn2"/>
    <hyperlink ref="A50" location="_ftn3" display="_ftn3"/>
    <hyperlink ref="A74" location="_ftnref1" display="_ftnref1"/>
    <hyperlink ref="A75" location="_ftnref2" display="_ftnref2"/>
    <hyperlink ref="A76" location="_ftnref3" display="_ftnref3"/>
  </hyperlinks>
  <printOptions/>
  <pageMargins left="0.7480314960629921" right="0.7480314960629921" top="0.984251968503937" bottom="0.984251968503937" header="0" footer="0"/>
  <pageSetup fitToHeight="2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14"/>
  <sheetViews>
    <sheetView showGridLines="0" tabSelected="1" view="pageBreakPreview" zoomScale="89" zoomScaleNormal="90" zoomScaleSheetLayoutView="89" zoomScalePageLayoutView="0" workbookViewId="0" topLeftCell="A1">
      <selection activeCell="I115" sqref="I115:K115"/>
    </sheetView>
  </sheetViews>
  <sheetFormatPr defaultColWidth="11.421875" defaultRowHeight="12.75"/>
  <cols>
    <col min="1" max="1" width="5.140625" style="66" customWidth="1"/>
    <col min="2" max="2" width="14.8515625" style="64" customWidth="1"/>
    <col min="3" max="3" width="16.00390625" style="65" customWidth="1"/>
    <col min="4" max="4" width="20.00390625" style="65" customWidth="1"/>
    <col min="5" max="5" width="21.7109375" style="65" customWidth="1"/>
    <col min="6" max="6" width="16.00390625" style="65" customWidth="1"/>
    <col min="7" max="7" width="15.28125" style="66" customWidth="1"/>
    <col min="8" max="8" width="20.00390625" style="66" customWidth="1"/>
    <col min="9" max="9" width="20.140625" style="66" customWidth="1"/>
    <col min="10" max="11" width="23.8515625" style="66" customWidth="1"/>
    <col min="12" max="12" width="7.28125" style="66" customWidth="1"/>
    <col min="13" max="13" width="11.421875" style="66" customWidth="1"/>
    <col min="14" max="14" width="16.7109375" style="66" customWidth="1"/>
    <col min="15" max="18" width="11.421875" style="66" customWidth="1"/>
    <col min="19" max="19" width="0" style="66" hidden="1" customWidth="1"/>
    <col min="20" max="20" width="37.140625" style="66" hidden="1" customWidth="1"/>
    <col min="21" max="21" width="0" style="66" hidden="1" customWidth="1"/>
    <col min="22" max="22" width="18.00390625" style="66" hidden="1" customWidth="1"/>
    <col min="23" max="23" width="13.00390625" style="66" hidden="1" customWidth="1"/>
    <col min="24" max="25" width="0" style="66" hidden="1" customWidth="1"/>
    <col min="26" max="16384" width="11.421875" style="66" customWidth="1"/>
  </cols>
  <sheetData>
    <row r="1" spans="4:6" ht="21.75" customHeight="1" thickBot="1">
      <c r="D1" s="66"/>
      <c r="E1" s="66"/>
      <c r="F1" s="66"/>
    </row>
    <row r="2" spans="2:11" ht="96.75" customHeight="1" thickBot="1" thickTop="1">
      <c r="B2" s="25"/>
      <c r="C2" s="26"/>
      <c r="D2" s="429" t="s">
        <v>282</v>
      </c>
      <c r="E2" s="429"/>
      <c r="F2" s="429"/>
      <c r="G2" s="429"/>
      <c r="H2" s="429"/>
      <c r="I2" s="430"/>
      <c r="J2" s="27">
        <v>2017</v>
      </c>
      <c r="K2" s="94"/>
    </row>
    <row r="3" spans="2:11" ht="27" customHeight="1" thickTop="1">
      <c r="B3" s="28" t="s">
        <v>103</v>
      </c>
      <c r="C3" s="199" t="s">
        <v>281</v>
      </c>
      <c r="D3" s="29" t="s">
        <v>104</v>
      </c>
      <c r="E3" s="456" t="s">
        <v>105</v>
      </c>
      <c r="F3" s="456"/>
      <c r="G3" s="30" t="s">
        <v>106</v>
      </c>
      <c r="H3" s="457" t="str">
        <f>E3</f>
        <v>Completar /Bete</v>
      </c>
      <c r="I3" s="457"/>
      <c r="J3" s="458"/>
      <c r="K3" s="94"/>
    </row>
    <row r="4" spans="2:11" ht="27" customHeight="1">
      <c r="B4" s="459" t="s">
        <v>107</v>
      </c>
      <c r="C4" s="460"/>
      <c r="D4" s="461" t="s">
        <v>105</v>
      </c>
      <c r="E4" s="456"/>
      <c r="F4" s="456"/>
      <c r="G4" s="456"/>
      <c r="H4" s="456"/>
      <c r="I4" s="456"/>
      <c r="J4" s="462"/>
      <c r="K4" s="94"/>
    </row>
    <row r="5" spans="2:11" ht="75.75" customHeight="1" thickBot="1">
      <c r="B5" s="476" t="s">
        <v>108</v>
      </c>
      <c r="C5" s="477"/>
      <c r="D5" s="201" t="s">
        <v>281</v>
      </c>
      <c r="E5" s="200" t="s">
        <v>327</v>
      </c>
      <c r="F5" s="480" t="s">
        <v>284</v>
      </c>
      <c r="G5" s="481"/>
      <c r="H5" s="200" t="s">
        <v>109</v>
      </c>
      <c r="I5" s="478"/>
      <c r="J5" s="479"/>
      <c r="K5" s="257"/>
    </row>
    <row r="6" ht="14.25" thickBot="1" thickTop="1"/>
    <row r="7" spans="2:11" ht="72.75" customHeight="1" thickBot="1">
      <c r="B7" s="390" t="s">
        <v>17</v>
      </c>
      <c r="C7" s="391"/>
      <c r="D7" s="392"/>
      <c r="E7" s="463"/>
      <c r="F7" s="464"/>
      <c r="G7" s="464"/>
      <c r="H7" s="464"/>
      <c r="I7" s="464"/>
      <c r="J7" s="465"/>
      <c r="K7" s="258"/>
    </row>
    <row r="8" spans="2:23" ht="45.75" customHeight="1">
      <c r="B8" s="466" t="s">
        <v>110</v>
      </c>
      <c r="C8" s="467"/>
      <c r="D8" s="468"/>
      <c r="E8" s="468"/>
      <c r="F8" s="468"/>
      <c r="G8" s="468"/>
      <c r="H8" s="468"/>
      <c r="I8" s="468"/>
      <c r="J8" s="469"/>
      <c r="K8" s="94"/>
      <c r="T8" s="369" t="s">
        <v>63</v>
      </c>
      <c r="U8" s="370"/>
      <c r="V8" s="370"/>
      <c r="W8" s="370"/>
    </row>
    <row r="9" spans="2:23" ht="18.75" customHeight="1">
      <c r="B9" s="470"/>
      <c r="C9" s="471"/>
      <c r="D9" s="471"/>
      <c r="E9" s="472"/>
      <c r="F9" s="473"/>
      <c r="G9" s="474"/>
      <c r="H9" s="474"/>
      <c r="I9" s="474"/>
      <c r="J9" s="475"/>
      <c r="K9" s="259"/>
      <c r="T9" s="371" t="s">
        <v>64</v>
      </c>
      <c r="U9" s="371" t="s">
        <v>65</v>
      </c>
      <c r="V9" s="9" t="s">
        <v>66</v>
      </c>
      <c r="W9" s="9" t="s">
        <v>68</v>
      </c>
    </row>
    <row r="10" spans="2:23" ht="18.75" thickBot="1">
      <c r="B10" s="484"/>
      <c r="C10" s="485"/>
      <c r="D10" s="485"/>
      <c r="E10" s="486"/>
      <c r="F10" s="487"/>
      <c r="G10" s="487"/>
      <c r="H10" s="487"/>
      <c r="I10" s="487"/>
      <c r="J10" s="488"/>
      <c r="K10" s="259"/>
      <c r="T10" s="372"/>
      <c r="U10" s="372"/>
      <c r="V10" s="24" t="s">
        <v>67</v>
      </c>
      <c r="W10" s="24" t="s">
        <v>69</v>
      </c>
    </row>
    <row r="11" spans="2:23" ht="15.75" thickBot="1">
      <c r="B11" s="489"/>
      <c r="C11" s="490"/>
      <c r="D11" s="490"/>
      <c r="E11" s="491"/>
      <c r="F11" s="492"/>
      <c r="G11" s="492"/>
      <c r="H11" s="492"/>
      <c r="I11" s="492"/>
      <c r="J11" s="493"/>
      <c r="K11" s="259"/>
      <c r="T11" s="16" t="s">
        <v>70</v>
      </c>
      <c r="U11" s="197">
        <v>27.74</v>
      </c>
      <c r="V11" s="197">
        <v>41</v>
      </c>
      <c r="W11" s="197">
        <v>16.22</v>
      </c>
    </row>
    <row r="12" spans="2:23" s="4" customFormat="1" ht="41.25" customHeight="1" thickBot="1">
      <c r="B12" s="401" t="s">
        <v>248</v>
      </c>
      <c r="C12" s="402"/>
      <c r="D12" s="403"/>
      <c r="E12" s="403"/>
      <c r="F12" s="403"/>
      <c r="G12" s="403"/>
      <c r="H12" s="403"/>
      <c r="I12" s="403"/>
      <c r="J12" s="403"/>
      <c r="K12" s="214"/>
      <c r="T12" s="16" t="s">
        <v>71</v>
      </c>
      <c r="U12" s="197">
        <v>4.1</v>
      </c>
      <c r="V12" s="197">
        <v>7.5</v>
      </c>
      <c r="W12" s="197">
        <v>2.04</v>
      </c>
    </row>
    <row r="13" spans="2:23" ht="15.75" thickBot="1">
      <c r="B13" s="106"/>
      <c r="C13" s="107"/>
      <c r="D13" s="107"/>
      <c r="E13" s="107"/>
      <c r="F13" s="108"/>
      <c r="G13" s="108"/>
      <c r="H13" s="108"/>
      <c r="I13" s="108"/>
      <c r="J13" s="109"/>
      <c r="K13" s="94"/>
      <c r="T13" s="16" t="s">
        <v>72</v>
      </c>
      <c r="U13" s="197">
        <v>45.04</v>
      </c>
      <c r="V13" s="197">
        <v>100.56</v>
      </c>
      <c r="W13" s="197">
        <v>15.75</v>
      </c>
    </row>
    <row r="14" spans="2:23" ht="16.5" thickBot="1">
      <c r="B14" s="373" t="s">
        <v>258</v>
      </c>
      <c r="C14" s="374"/>
      <c r="D14" s="374"/>
      <c r="E14" s="374"/>
      <c r="F14" s="108"/>
      <c r="G14" s="108"/>
      <c r="H14" s="108"/>
      <c r="I14" s="108"/>
      <c r="J14" s="109"/>
      <c r="K14" s="94"/>
      <c r="T14" s="16" t="s">
        <v>73</v>
      </c>
      <c r="U14" s="197">
        <v>1.8</v>
      </c>
      <c r="V14" s="197">
        <v>3.98</v>
      </c>
      <c r="W14" s="197">
        <v>0.7</v>
      </c>
    </row>
    <row r="15" spans="2:23" ht="15.75" thickBot="1">
      <c r="B15" s="106"/>
      <c r="C15" s="107"/>
      <c r="D15" s="95"/>
      <c r="E15" s="95"/>
      <c r="F15" s="96"/>
      <c r="G15" s="96"/>
      <c r="H15" s="96"/>
      <c r="I15" s="96"/>
      <c r="J15" s="97"/>
      <c r="K15" s="94"/>
      <c r="T15" s="16" t="s">
        <v>74</v>
      </c>
      <c r="U15" s="197">
        <v>4.37</v>
      </c>
      <c r="V15" s="197">
        <v>8.77</v>
      </c>
      <c r="W15" s="197">
        <v>3.11</v>
      </c>
    </row>
    <row r="16" spans="1:23" ht="26.25" thickBot="1">
      <c r="A16" s="98"/>
      <c r="B16" s="246" t="s">
        <v>304</v>
      </c>
      <c r="C16" s="247" t="s">
        <v>305</v>
      </c>
      <c r="D16" s="104" t="s">
        <v>255</v>
      </c>
      <c r="E16" s="104" t="s">
        <v>183</v>
      </c>
      <c r="F16" s="440" t="s">
        <v>256</v>
      </c>
      <c r="G16" s="441"/>
      <c r="H16" s="287" t="s">
        <v>418</v>
      </c>
      <c r="I16" s="104" t="s">
        <v>316</v>
      </c>
      <c r="J16" s="105" t="s">
        <v>317</v>
      </c>
      <c r="K16" s="260"/>
      <c r="T16" s="16" t="s">
        <v>75</v>
      </c>
      <c r="U16" s="197">
        <v>7.65</v>
      </c>
      <c r="V16" s="197">
        <v>20.31</v>
      </c>
      <c r="W16" s="197">
        <v>3.31</v>
      </c>
    </row>
    <row r="17" spans="1:23" ht="16.5" customHeight="1" thickBot="1">
      <c r="A17" s="98"/>
      <c r="B17" s="408" t="s">
        <v>62</v>
      </c>
      <c r="C17" s="404" t="s">
        <v>284</v>
      </c>
      <c r="D17" s="398">
        <v>0</v>
      </c>
      <c r="E17" s="404" t="s">
        <v>270</v>
      </c>
      <c r="F17" s="101" t="s">
        <v>313</v>
      </c>
      <c r="G17" s="21">
        <v>270</v>
      </c>
      <c r="H17" s="159">
        <f>$D$17*$G17</f>
        <v>0</v>
      </c>
      <c r="I17" s="164"/>
      <c r="J17" s="163"/>
      <c r="K17" s="94"/>
      <c r="L17" s="62"/>
      <c r="T17" s="16" t="s">
        <v>76</v>
      </c>
      <c r="U17" s="197">
        <v>9.93</v>
      </c>
      <c r="V17" s="197">
        <v>12.9</v>
      </c>
      <c r="W17" s="197">
        <v>1.39</v>
      </c>
    </row>
    <row r="18" spans="1:23" ht="16.5" customHeight="1" thickBot="1">
      <c r="A18" s="98"/>
      <c r="B18" s="409"/>
      <c r="C18" s="405"/>
      <c r="D18" s="399"/>
      <c r="E18" s="405"/>
      <c r="F18" s="99" t="s">
        <v>314</v>
      </c>
      <c r="G18" s="168"/>
      <c r="H18" s="165"/>
      <c r="I18" s="160">
        <f>D17*G18</f>
        <v>0</v>
      </c>
      <c r="J18" s="162"/>
      <c r="K18" s="94"/>
      <c r="T18" s="16" t="s">
        <v>77</v>
      </c>
      <c r="U18" s="197">
        <v>4.43</v>
      </c>
      <c r="V18" s="197">
        <v>6.78</v>
      </c>
      <c r="W18" s="197">
        <v>1.4</v>
      </c>
    </row>
    <row r="19" spans="1:23" ht="16.5" customHeight="1" thickBot="1">
      <c r="A19" s="98"/>
      <c r="B19" s="410"/>
      <c r="C19" s="406"/>
      <c r="D19" s="400"/>
      <c r="E19" s="406"/>
      <c r="F19" s="100" t="s">
        <v>315</v>
      </c>
      <c r="G19" s="169"/>
      <c r="H19" s="166"/>
      <c r="I19" s="166"/>
      <c r="J19" s="161">
        <f>D17*G19</f>
        <v>0</v>
      </c>
      <c r="K19" s="261"/>
      <c r="T19" s="16" t="s">
        <v>78</v>
      </c>
      <c r="U19" s="197">
        <v>13.51</v>
      </c>
      <c r="V19" s="197">
        <v>18.43</v>
      </c>
      <c r="W19" s="197">
        <v>2.8</v>
      </c>
    </row>
    <row r="20" spans="1:23" ht="16.5" customHeight="1" thickBot="1">
      <c r="A20" s="98"/>
      <c r="B20" s="408" t="s">
        <v>205</v>
      </c>
      <c r="C20" s="404" t="s">
        <v>284</v>
      </c>
      <c r="D20" s="398">
        <v>0</v>
      </c>
      <c r="E20" s="404" t="s">
        <v>271</v>
      </c>
      <c r="F20" s="101" t="s">
        <v>313</v>
      </c>
      <c r="G20" s="167"/>
      <c r="H20" s="159">
        <f>$D$20*$G20</f>
        <v>0</v>
      </c>
      <c r="I20" s="164"/>
      <c r="J20" s="163"/>
      <c r="K20" s="94"/>
      <c r="T20" s="16" t="s">
        <v>79</v>
      </c>
      <c r="U20" s="197">
        <v>13.93</v>
      </c>
      <c r="V20" s="197">
        <v>20.18</v>
      </c>
      <c r="W20" s="197">
        <v>8.28</v>
      </c>
    </row>
    <row r="21" spans="1:23" ht="16.5" customHeight="1" thickBot="1">
      <c r="A21" s="98"/>
      <c r="B21" s="409"/>
      <c r="C21" s="405"/>
      <c r="D21" s="399"/>
      <c r="E21" s="405"/>
      <c r="F21" s="99" t="s">
        <v>314</v>
      </c>
      <c r="G21" s="168"/>
      <c r="H21" s="165"/>
      <c r="I21" s="160">
        <f>D20*G21</f>
        <v>0</v>
      </c>
      <c r="J21" s="162"/>
      <c r="K21" s="94"/>
      <c r="T21" s="16" t="s">
        <v>80</v>
      </c>
      <c r="U21" s="197">
        <v>9.63</v>
      </c>
      <c r="V21" s="197">
        <v>19.29</v>
      </c>
      <c r="W21" s="197">
        <v>2.52</v>
      </c>
    </row>
    <row r="22" spans="1:23" ht="16.5" customHeight="1" thickBot="1">
      <c r="A22" s="98"/>
      <c r="B22" s="410"/>
      <c r="C22" s="406"/>
      <c r="D22" s="400"/>
      <c r="E22" s="406"/>
      <c r="F22" s="100" t="s">
        <v>315</v>
      </c>
      <c r="G22" s="169"/>
      <c r="H22" s="166"/>
      <c r="I22" s="166"/>
      <c r="J22" s="161">
        <f>D20*G22</f>
        <v>0</v>
      </c>
      <c r="K22" s="261"/>
      <c r="T22" s="16" t="s">
        <v>81</v>
      </c>
      <c r="U22" s="197">
        <v>18.68</v>
      </c>
      <c r="V22" s="197">
        <v>38.23</v>
      </c>
      <c r="W22" s="197">
        <v>8.024</v>
      </c>
    </row>
    <row r="23" spans="1:23" ht="16.5" customHeight="1" thickBot="1">
      <c r="A23" s="98"/>
      <c r="B23" s="408" t="s">
        <v>30</v>
      </c>
      <c r="C23" s="404" t="s">
        <v>284</v>
      </c>
      <c r="D23" s="398">
        <v>0</v>
      </c>
      <c r="E23" s="404" t="s">
        <v>271</v>
      </c>
      <c r="F23" s="101" t="s">
        <v>313</v>
      </c>
      <c r="G23" s="167"/>
      <c r="H23" s="159">
        <f>$D$23*$G23</f>
        <v>0</v>
      </c>
      <c r="I23" s="164"/>
      <c r="J23" s="163"/>
      <c r="K23" s="94"/>
      <c r="T23" s="16" t="s">
        <v>82</v>
      </c>
      <c r="U23" s="197">
        <v>76.05</v>
      </c>
      <c r="V23" s="197" t="s">
        <v>83</v>
      </c>
      <c r="W23" s="197" t="s">
        <v>83</v>
      </c>
    </row>
    <row r="24" spans="1:23" ht="16.5" customHeight="1" thickBot="1">
      <c r="A24" s="98"/>
      <c r="B24" s="409"/>
      <c r="C24" s="405"/>
      <c r="D24" s="399"/>
      <c r="E24" s="405"/>
      <c r="F24" s="99" t="s">
        <v>314</v>
      </c>
      <c r="G24" s="168"/>
      <c r="H24" s="165"/>
      <c r="I24" s="160">
        <f>D23*G24</f>
        <v>0</v>
      </c>
      <c r="J24" s="162"/>
      <c r="K24" s="94"/>
      <c r="T24" s="16" t="s">
        <v>84</v>
      </c>
      <c r="U24" s="197">
        <v>93.1</v>
      </c>
      <c r="V24" s="197">
        <v>122.66</v>
      </c>
      <c r="W24" s="197">
        <v>28.4</v>
      </c>
    </row>
    <row r="25" spans="1:23" ht="16.5" customHeight="1" thickBot="1">
      <c r="A25" s="98"/>
      <c r="B25" s="410"/>
      <c r="C25" s="406"/>
      <c r="D25" s="400"/>
      <c r="E25" s="406"/>
      <c r="F25" s="100" t="s">
        <v>315</v>
      </c>
      <c r="G25" s="169"/>
      <c r="H25" s="166"/>
      <c r="I25" s="166"/>
      <c r="J25" s="161">
        <f>D23*G25</f>
        <v>0</v>
      </c>
      <c r="K25" s="261"/>
      <c r="T25" s="16" t="s">
        <v>85</v>
      </c>
      <c r="U25" s="197">
        <v>8.46</v>
      </c>
      <c r="V25" s="197">
        <v>13.31</v>
      </c>
      <c r="W25" s="197">
        <v>2.08</v>
      </c>
    </row>
    <row r="26" spans="1:23" ht="16.5" customHeight="1" thickBot="1">
      <c r="A26" s="98"/>
      <c r="B26" s="408" t="s">
        <v>199</v>
      </c>
      <c r="C26" s="404" t="s">
        <v>284</v>
      </c>
      <c r="D26" s="398">
        <v>0</v>
      </c>
      <c r="E26" s="404" t="s">
        <v>306</v>
      </c>
      <c r="F26" s="101" t="s">
        <v>313</v>
      </c>
      <c r="G26" s="167"/>
      <c r="H26" s="159">
        <f>$D$26*$G26</f>
        <v>0</v>
      </c>
      <c r="I26" s="164"/>
      <c r="J26" s="163"/>
      <c r="K26" s="261"/>
      <c r="T26" s="16" t="s">
        <v>86</v>
      </c>
      <c r="U26" s="197">
        <v>2.51</v>
      </c>
      <c r="V26" s="197">
        <v>6.18</v>
      </c>
      <c r="W26" s="197">
        <v>0.84</v>
      </c>
    </row>
    <row r="27" spans="1:23" ht="16.5" customHeight="1" thickBot="1">
      <c r="A27" s="98"/>
      <c r="B27" s="409"/>
      <c r="C27" s="405"/>
      <c r="D27" s="399"/>
      <c r="E27" s="405"/>
      <c r="F27" s="99" t="s">
        <v>314</v>
      </c>
      <c r="G27" s="168"/>
      <c r="H27" s="165"/>
      <c r="I27" s="160">
        <f>D26*G27</f>
        <v>0</v>
      </c>
      <c r="J27" s="162"/>
      <c r="K27" s="94"/>
      <c r="T27" s="16" t="s">
        <v>87</v>
      </c>
      <c r="U27" s="197">
        <v>8.3</v>
      </c>
      <c r="V27" s="197">
        <v>16.11</v>
      </c>
      <c r="W27" s="197">
        <v>1.99</v>
      </c>
    </row>
    <row r="28" spans="1:23" ht="16.5" customHeight="1" thickBot="1">
      <c r="A28" s="98"/>
      <c r="B28" s="410"/>
      <c r="C28" s="406"/>
      <c r="D28" s="400"/>
      <c r="E28" s="406"/>
      <c r="F28" s="100" t="s">
        <v>315</v>
      </c>
      <c r="G28" s="169"/>
      <c r="H28" s="166"/>
      <c r="I28" s="166"/>
      <c r="J28" s="161">
        <f>D26*G28</f>
        <v>0</v>
      </c>
      <c r="K28" s="261"/>
      <c r="T28" s="16" t="s">
        <v>88</v>
      </c>
      <c r="U28" s="197">
        <v>8.3</v>
      </c>
      <c r="V28" s="197">
        <v>16.11</v>
      </c>
      <c r="W28" s="197">
        <v>1.99</v>
      </c>
    </row>
    <row r="29" spans="1:23" ht="16.5" customHeight="1" thickBot="1">
      <c r="A29" s="98"/>
      <c r="B29" s="409" t="s">
        <v>206</v>
      </c>
      <c r="C29" s="404" t="s">
        <v>284</v>
      </c>
      <c r="D29" s="398">
        <v>0</v>
      </c>
      <c r="E29" s="404"/>
      <c r="F29" s="101" t="s">
        <v>313</v>
      </c>
      <c r="G29" s="167"/>
      <c r="H29" s="159">
        <f>$D$29*$G29</f>
        <v>0</v>
      </c>
      <c r="I29" s="164"/>
      <c r="J29" s="163"/>
      <c r="K29" s="94"/>
      <c r="T29" s="16" t="s">
        <v>89</v>
      </c>
      <c r="U29" s="197">
        <v>11.23</v>
      </c>
      <c r="V29" s="197">
        <v>19.87</v>
      </c>
      <c r="W29" s="197">
        <v>2.31</v>
      </c>
    </row>
    <row r="30" spans="1:23" ht="16.5" customHeight="1" thickBot="1">
      <c r="A30" s="98"/>
      <c r="B30" s="409"/>
      <c r="C30" s="405"/>
      <c r="D30" s="399"/>
      <c r="E30" s="405"/>
      <c r="F30" s="99" t="s">
        <v>314</v>
      </c>
      <c r="G30" s="168"/>
      <c r="H30" s="165"/>
      <c r="I30" s="160">
        <f>D29*G30</f>
        <v>0</v>
      </c>
      <c r="J30" s="162"/>
      <c r="K30" s="94"/>
      <c r="T30" s="16" t="s">
        <v>90</v>
      </c>
      <c r="U30" s="197">
        <v>18.32</v>
      </c>
      <c r="V30" s="197">
        <v>20.63</v>
      </c>
      <c r="W30" s="197">
        <v>2.55</v>
      </c>
    </row>
    <row r="31" spans="1:23" ht="16.5" customHeight="1" thickBot="1">
      <c r="A31" s="98"/>
      <c r="B31" s="410"/>
      <c r="C31" s="406"/>
      <c r="D31" s="400"/>
      <c r="E31" s="406"/>
      <c r="F31" s="100" t="s">
        <v>315</v>
      </c>
      <c r="G31" s="169"/>
      <c r="H31" s="166"/>
      <c r="I31" s="166"/>
      <c r="J31" s="161">
        <f>D29*G31</f>
        <v>0</v>
      </c>
      <c r="K31" s="261"/>
      <c r="T31" s="16" t="s">
        <v>91</v>
      </c>
      <c r="U31" s="197">
        <v>8.03</v>
      </c>
      <c r="V31" s="197">
        <v>11.99</v>
      </c>
      <c r="W31" s="197">
        <v>1.49</v>
      </c>
    </row>
    <row r="32" spans="1:23" ht="20.25" customHeight="1" thickBot="1">
      <c r="A32" s="98"/>
      <c r="B32" s="102"/>
      <c r="C32" s="102"/>
      <c r="D32" s="102"/>
      <c r="E32" s="103"/>
      <c r="F32" s="448" t="s">
        <v>257</v>
      </c>
      <c r="G32" s="449"/>
      <c r="H32" s="248">
        <f>SUM(H17:H31)</f>
        <v>0</v>
      </c>
      <c r="I32" s="248">
        <f>SUM(I17:I31)</f>
        <v>0</v>
      </c>
      <c r="J32" s="249">
        <f>SUM(J17:J31)</f>
        <v>0</v>
      </c>
      <c r="K32" s="94"/>
      <c r="T32" s="16" t="s">
        <v>92</v>
      </c>
      <c r="U32" s="197">
        <v>3.175</v>
      </c>
      <c r="V32" s="197">
        <v>10.29</v>
      </c>
      <c r="W32" s="197">
        <v>2.65</v>
      </c>
    </row>
    <row r="33" spans="2:23" ht="15.75" thickBot="1">
      <c r="B33" s="133"/>
      <c r="C33" s="134"/>
      <c r="D33" s="134"/>
      <c r="E33" s="134"/>
      <c r="F33" s="135"/>
      <c r="G33" s="135"/>
      <c r="H33" s="135"/>
      <c r="I33" s="135"/>
      <c r="J33" s="136"/>
      <c r="K33" s="94"/>
      <c r="T33" s="93" t="s">
        <v>253</v>
      </c>
      <c r="U33" s="197">
        <v>3.175</v>
      </c>
      <c r="V33" s="197">
        <v>10.29</v>
      </c>
      <c r="W33" s="197">
        <v>2.65</v>
      </c>
    </row>
    <row r="34" spans="2:23" ht="15.75" thickBot="1">
      <c r="B34" s="112"/>
      <c r="C34" s="113"/>
      <c r="D34" s="113"/>
      <c r="E34" s="113"/>
      <c r="F34" s="114"/>
      <c r="G34" s="114"/>
      <c r="H34" s="114"/>
      <c r="I34" s="114"/>
      <c r="J34" s="115"/>
      <c r="K34" s="261"/>
      <c r="T34" s="16" t="s">
        <v>93</v>
      </c>
      <c r="U34" s="197">
        <v>1.24</v>
      </c>
      <c r="V34" s="197">
        <v>2.78</v>
      </c>
      <c r="W34" s="197">
        <v>1.11</v>
      </c>
    </row>
    <row r="35" spans="2:23" ht="16.5" thickBot="1">
      <c r="B35" s="112"/>
      <c r="C35" s="250" t="s">
        <v>273</v>
      </c>
      <c r="D35" s="251"/>
      <c r="E35" s="251"/>
      <c r="F35" s="252"/>
      <c r="G35" s="252"/>
      <c r="H35" s="114"/>
      <c r="I35" s="114"/>
      <c r="J35" s="115"/>
      <c r="K35" s="94"/>
      <c r="T35" s="16" t="s">
        <v>94</v>
      </c>
      <c r="U35" s="197">
        <v>1.24</v>
      </c>
      <c r="V35" s="197">
        <v>2.78</v>
      </c>
      <c r="W35" s="197">
        <v>1.11</v>
      </c>
    </row>
    <row r="36" spans="2:23" ht="15.75" thickBot="1">
      <c r="B36" s="112"/>
      <c r="C36" s="113"/>
      <c r="D36" s="113"/>
      <c r="E36" s="113"/>
      <c r="F36" s="114"/>
      <c r="G36" s="114"/>
      <c r="H36" s="114"/>
      <c r="I36" s="114"/>
      <c r="J36" s="115"/>
      <c r="K36" s="94"/>
      <c r="T36" s="16" t="s">
        <v>95</v>
      </c>
      <c r="U36" s="197">
        <v>1.81</v>
      </c>
      <c r="V36" s="197">
        <v>4.73</v>
      </c>
      <c r="W36" s="197">
        <v>1.26</v>
      </c>
    </row>
    <row r="37" spans="2:23" ht="26.25" customHeight="1" thickBot="1">
      <c r="B37" s="112"/>
      <c r="C37" s="113"/>
      <c r="D37" s="113"/>
      <c r="E37" s="178" t="s">
        <v>191</v>
      </c>
      <c r="F37" s="177"/>
      <c r="G37" s="121"/>
      <c r="H37" s="121"/>
      <c r="I37" s="121"/>
      <c r="J37" s="122"/>
      <c r="K37" s="261"/>
      <c r="T37" s="16" t="s">
        <v>96</v>
      </c>
      <c r="U37" s="197">
        <v>13.77</v>
      </c>
      <c r="V37" s="197">
        <v>16</v>
      </c>
      <c r="W37" s="197">
        <v>1.38</v>
      </c>
    </row>
    <row r="38" spans="2:23" ht="15.75" thickBot="1">
      <c r="B38" s="112"/>
      <c r="C38" s="113"/>
      <c r="D38" s="113"/>
      <c r="E38" s="113"/>
      <c r="F38" s="121"/>
      <c r="G38" s="121"/>
      <c r="H38" s="121"/>
      <c r="I38" s="121"/>
      <c r="J38" s="122"/>
      <c r="K38" s="94"/>
      <c r="T38" s="16" t="s">
        <v>97</v>
      </c>
      <c r="U38" s="197">
        <v>7.3</v>
      </c>
      <c r="V38" s="197">
        <v>10.74</v>
      </c>
      <c r="W38" s="197">
        <v>1.88</v>
      </c>
    </row>
    <row r="39" spans="1:23" ht="15.75" thickBot="1">
      <c r="A39" s="98"/>
      <c r="B39" s="113"/>
      <c r="C39" s="125" t="s">
        <v>187</v>
      </c>
      <c r="D39" s="123"/>
      <c r="E39" s="121"/>
      <c r="F39" s="121"/>
      <c r="G39" s="121"/>
      <c r="H39" s="121"/>
      <c r="I39" s="121"/>
      <c r="J39" s="122"/>
      <c r="K39" s="94"/>
      <c r="T39" s="16" t="s">
        <v>98</v>
      </c>
      <c r="U39" s="197">
        <v>9.99</v>
      </c>
      <c r="V39" s="197">
        <v>13.6</v>
      </c>
      <c r="W39" s="197">
        <v>1.72</v>
      </c>
    </row>
    <row r="40" spans="1:23" ht="42" customHeight="1" thickBot="1">
      <c r="A40" s="98"/>
      <c r="B40" s="120"/>
      <c r="C40" s="179" t="s">
        <v>318</v>
      </c>
      <c r="D40" s="253">
        <v>0</v>
      </c>
      <c r="E40" s="124"/>
      <c r="F40" s="124"/>
      <c r="G40" s="124"/>
      <c r="H40" s="124"/>
      <c r="I40" s="175"/>
      <c r="J40" s="122"/>
      <c r="K40" s="261"/>
      <c r="T40" s="16" t="s">
        <v>99</v>
      </c>
      <c r="U40" s="197">
        <v>23.7</v>
      </c>
      <c r="V40" s="197">
        <v>34.12</v>
      </c>
      <c r="W40" s="197">
        <v>3.92</v>
      </c>
    </row>
    <row r="41" spans="1:23" ht="12.75" customHeight="1" thickBot="1">
      <c r="A41" s="98"/>
      <c r="B41" s="113"/>
      <c r="C41" s="124"/>
      <c r="D41" s="124"/>
      <c r="E41" s="124"/>
      <c r="F41" s="124"/>
      <c r="G41" s="124"/>
      <c r="H41" s="124"/>
      <c r="I41" s="175"/>
      <c r="J41" s="122"/>
      <c r="K41" s="94"/>
      <c r="T41" s="16" t="s">
        <v>100</v>
      </c>
      <c r="U41" s="197">
        <v>9.97</v>
      </c>
      <c r="V41" s="197">
        <v>14.095</v>
      </c>
      <c r="W41" s="197">
        <v>1.91</v>
      </c>
    </row>
    <row r="42" spans="1:23" ht="12.75" customHeight="1" thickBot="1">
      <c r="A42" s="98"/>
      <c r="B42" s="113"/>
      <c r="C42" s="124"/>
      <c r="D42" s="124"/>
      <c r="E42" s="124"/>
      <c r="F42" s="124"/>
      <c r="G42" s="124"/>
      <c r="H42" s="124"/>
      <c r="I42" s="175"/>
      <c r="J42" s="122"/>
      <c r="K42" s="94"/>
      <c r="T42" s="16" t="s">
        <v>101</v>
      </c>
      <c r="U42" s="197">
        <v>1.032</v>
      </c>
      <c r="V42" s="197" t="s">
        <v>83</v>
      </c>
      <c r="W42" s="197" t="s">
        <v>83</v>
      </c>
    </row>
    <row r="43" spans="1:23" ht="14.25" customHeight="1" thickBot="1">
      <c r="A43" s="98"/>
      <c r="B43" s="113"/>
      <c r="C43" s="125" t="s">
        <v>188</v>
      </c>
      <c r="D43" s="124"/>
      <c r="E43" s="124"/>
      <c r="F43" s="124"/>
      <c r="G43" s="124"/>
      <c r="H43" s="124"/>
      <c r="I43" s="176"/>
      <c r="J43" s="122"/>
      <c r="K43" s="261"/>
      <c r="T43" s="16" t="s">
        <v>102</v>
      </c>
      <c r="U43" s="197">
        <v>2.6</v>
      </c>
      <c r="V43" s="197" t="s">
        <v>83</v>
      </c>
      <c r="W43" s="197" t="s">
        <v>83</v>
      </c>
    </row>
    <row r="44" spans="1:11" ht="13.5" thickBot="1">
      <c r="A44" s="98"/>
      <c r="B44" s="120"/>
      <c r="C44" s="128"/>
      <c r="D44" s="129" t="s">
        <v>189</v>
      </c>
      <c r="E44" s="130"/>
      <c r="F44" s="124"/>
      <c r="G44" s="118"/>
      <c r="H44" s="116" t="s">
        <v>190</v>
      </c>
      <c r="I44" s="119"/>
      <c r="J44" s="122"/>
      <c r="K44" s="94"/>
    </row>
    <row r="45" spans="1:11" ht="13.5" thickBot="1">
      <c r="A45" s="98"/>
      <c r="B45" s="120"/>
      <c r="C45" s="128"/>
      <c r="D45" s="131" t="s">
        <v>185</v>
      </c>
      <c r="E45" s="130"/>
      <c r="F45" s="124"/>
      <c r="G45" s="118"/>
      <c r="H45" s="117" t="s">
        <v>192</v>
      </c>
      <c r="I45" s="119"/>
      <c r="J45" s="122"/>
      <c r="K45" s="94"/>
    </row>
    <row r="46" spans="1:11" ht="15" thickBot="1">
      <c r="A46" s="98"/>
      <c r="B46" s="120"/>
      <c r="C46" s="180" t="s">
        <v>259</v>
      </c>
      <c r="D46" s="180" t="s">
        <v>186</v>
      </c>
      <c r="E46" s="180" t="s">
        <v>260</v>
      </c>
      <c r="F46" s="124"/>
      <c r="G46" s="181" t="s">
        <v>259</v>
      </c>
      <c r="H46" s="182" t="s">
        <v>186</v>
      </c>
      <c r="I46" s="182" t="s">
        <v>260</v>
      </c>
      <c r="J46" s="122"/>
      <c r="K46" s="261"/>
    </row>
    <row r="47" spans="1:11" ht="13.5" thickBot="1">
      <c r="A47" s="98"/>
      <c r="B47" s="120"/>
      <c r="C47" s="132">
        <v>252</v>
      </c>
      <c r="D47" s="132">
        <v>0.38</v>
      </c>
      <c r="E47" s="132">
        <v>0.11</v>
      </c>
      <c r="F47" s="126"/>
      <c r="G47" s="110">
        <f>$F$37*C47</f>
        <v>0</v>
      </c>
      <c r="H47" s="110">
        <f>$F$37*D47</f>
        <v>0</v>
      </c>
      <c r="I47" s="110">
        <f>$F$37*E47</f>
        <v>0</v>
      </c>
      <c r="J47" s="122"/>
      <c r="K47" s="94"/>
    </row>
    <row r="48" spans="1:11" ht="12.75">
      <c r="A48" s="98"/>
      <c r="B48" s="113"/>
      <c r="C48" s="113"/>
      <c r="D48" s="113"/>
      <c r="E48" s="121"/>
      <c r="F48" s="121"/>
      <c r="G48" s="121"/>
      <c r="H48" s="121"/>
      <c r="I48" s="121"/>
      <c r="J48" s="122"/>
      <c r="K48" s="94"/>
    </row>
    <row r="49" spans="1:11" ht="13.5" thickBot="1">
      <c r="A49" s="98"/>
      <c r="B49" s="137"/>
      <c r="C49" s="123"/>
      <c r="D49" s="123"/>
      <c r="E49" s="123"/>
      <c r="F49" s="138"/>
      <c r="G49" s="138"/>
      <c r="H49" s="138"/>
      <c r="I49" s="138"/>
      <c r="J49" s="139"/>
      <c r="K49" s="261"/>
    </row>
    <row r="50" spans="1:11" ht="12.75">
      <c r="A50" s="98"/>
      <c r="B50" s="106"/>
      <c r="C50" s="107"/>
      <c r="D50" s="107"/>
      <c r="E50" s="107"/>
      <c r="F50" s="108"/>
      <c r="G50" s="108"/>
      <c r="H50" s="108"/>
      <c r="I50" s="108"/>
      <c r="J50" s="109"/>
      <c r="K50" s="94"/>
    </row>
    <row r="51" spans="1:11" ht="14.25">
      <c r="A51" s="98"/>
      <c r="B51" s="106"/>
      <c r="C51" s="111" t="s">
        <v>272</v>
      </c>
      <c r="D51" s="107"/>
      <c r="E51" s="107"/>
      <c r="F51" s="108"/>
      <c r="G51" s="108"/>
      <c r="H51" s="108"/>
      <c r="I51" s="108"/>
      <c r="J51" s="109"/>
      <c r="K51" s="94"/>
    </row>
    <row r="52" spans="1:11" ht="13.5" thickBot="1">
      <c r="A52" s="98"/>
      <c r="B52" s="106"/>
      <c r="C52" s="107"/>
      <c r="D52" s="107"/>
      <c r="E52" s="107"/>
      <c r="F52" s="108"/>
      <c r="G52" s="96"/>
      <c r="H52" s="96"/>
      <c r="I52" s="108"/>
      <c r="J52" s="109"/>
      <c r="K52" s="261"/>
    </row>
    <row r="53" spans="2:11" ht="30" customHeight="1" thickBot="1">
      <c r="B53" s="106"/>
      <c r="C53" s="107"/>
      <c r="D53" s="140" t="s">
        <v>261</v>
      </c>
      <c r="E53" s="141"/>
      <c r="F53" s="109"/>
      <c r="G53" s="267" t="s">
        <v>312</v>
      </c>
      <c r="H53" s="130" t="s">
        <v>312</v>
      </c>
      <c r="I53" s="127">
        <f>I138</f>
        <v>0</v>
      </c>
      <c r="J53" s="109"/>
      <c r="K53" s="94"/>
    </row>
    <row r="54" spans="2:11" ht="13.5" thickBot="1">
      <c r="B54" s="133"/>
      <c r="C54" s="134"/>
      <c r="D54" s="134"/>
      <c r="E54" s="134"/>
      <c r="F54" s="135"/>
      <c r="G54" s="135"/>
      <c r="H54" s="135"/>
      <c r="I54" s="135"/>
      <c r="J54" s="136"/>
      <c r="K54" s="94"/>
    </row>
    <row r="55" spans="2:11" ht="11.25" customHeight="1">
      <c r="B55" s="263"/>
      <c r="C55" s="263"/>
      <c r="D55" s="263"/>
      <c r="E55" s="263"/>
      <c r="F55" s="264"/>
      <c r="G55" s="264"/>
      <c r="H55" s="264"/>
      <c r="I55" s="264"/>
      <c r="J55" s="264"/>
      <c r="K55" s="94"/>
    </row>
    <row r="56" spans="2:11" s="4" customFormat="1" ht="57" customHeight="1" thickBot="1">
      <c r="B56" s="401" t="s">
        <v>266</v>
      </c>
      <c r="C56" s="402"/>
      <c r="D56" s="403"/>
      <c r="E56" s="403"/>
      <c r="F56" s="403"/>
      <c r="G56" s="403"/>
      <c r="H56" s="403"/>
      <c r="I56" s="403"/>
      <c r="J56" s="265"/>
      <c r="K56" s="194"/>
    </row>
    <row r="57" spans="2:11" s="4" customFormat="1" ht="40.5" customHeight="1">
      <c r="B57" s="411" t="s">
        <v>262</v>
      </c>
      <c r="C57" s="413"/>
      <c r="D57" s="170" t="s">
        <v>263</v>
      </c>
      <c r="E57" s="170" t="s">
        <v>311</v>
      </c>
      <c r="F57" s="170" t="s">
        <v>263</v>
      </c>
      <c r="G57" s="235" t="s">
        <v>264</v>
      </c>
      <c r="H57" s="235" t="s">
        <v>265</v>
      </c>
      <c r="I57" s="414" t="s">
        <v>183</v>
      </c>
      <c r="J57" s="415"/>
      <c r="K57" s="94"/>
    </row>
    <row r="58" spans="2:11" s="4" customFormat="1" ht="29.25" customHeight="1">
      <c r="B58" s="329" t="s">
        <v>193</v>
      </c>
      <c r="C58" s="330"/>
      <c r="D58" s="386" t="s">
        <v>284</v>
      </c>
      <c r="E58" s="153" t="s">
        <v>194</v>
      </c>
      <c r="F58" s="151" t="s">
        <v>281</v>
      </c>
      <c r="G58" s="142">
        <v>0</v>
      </c>
      <c r="H58" s="142">
        <v>0</v>
      </c>
      <c r="I58" s="482" t="s">
        <v>274</v>
      </c>
      <c r="J58" s="483"/>
      <c r="K58" s="261"/>
    </row>
    <row r="59" spans="2:11" s="4" customFormat="1" ht="21" customHeight="1">
      <c r="B59" s="431"/>
      <c r="C59" s="348"/>
      <c r="D59" s="386"/>
      <c r="E59" s="154" t="s">
        <v>195</v>
      </c>
      <c r="F59" s="151" t="s">
        <v>281</v>
      </c>
      <c r="G59" s="144">
        <v>0</v>
      </c>
      <c r="H59" s="144">
        <v>0</v>
      </c>
      <c r="I59" s="381"/>
      <c r="J59" s="382"/>
      <c r="K59" s="94"/>
    </row>
    <row r="60" spans="2:11" s="4" customFormat="1" ht="21" customHeight="1">
      <c r="B60" s="431"/>
      <c r="C60" s="348"/>
      <c r="D60" s="386"/>
      <c r="E60" s="154" t="s">
        <v>196</v>
      </c>
      <c r="F60" s="151" t="s">
        <v>281</v>
      </c>
      <c r="G60" s="145"/>
      <c r="H60" s="145">
        <v>0</v>
      </c>
      <c r="I60" s="383"/>
      <c r="J60" s="384"/>
      <c r="K60" s="94"/>
    </row>
    <row r="61" spans="2:11" s="4" customFormat="1" ht="21" customHeight="1">
      <c r="B61" s="431"/>
      <c r="C61" s="348"/>
      <c r="D61" s="386"/>
      <c r="E61" s="154" t="s">
        <v>197</v>
      </c>
      <c r="F61" s="151" t="s">
        <v>281</v>
      </c>
      <c r="G61" s="144">
        <v>0</v>
      </c>
      <c r="H61" s="144">
        <v>0</v>
      </c>
      <c r="I61" s="381"/>
      <c r="J61" s="382"/>
      <c r="K61" s="261"/>
    </row>
    <row r="62" spans="2:11" s="4" customFormat="1" ht="21" customHeight="1">
      <c r="B62" s="431"/>
      <c r="C62" s="348"/>
      <c r="D62" s="386"/>
      <c r="E62" s="154" t="s">
        <v>198</v>
      </c>
      <c r="F62" s="151" t="s">
        <v>281</v>
      </c>
      <c r="G62" s="145">
        <v>0</v>
      </c>
      <c r="H62" s="145">
        <v>0</v>
      </c>
      <c r="I62" s="383"/>
      <c r="J62" s="384"/>
      <c r="K62" s="94"/>
    </row>
    <row r="63" spans="1:11" s="4" customFormat="1" ht="21" customHeight="1">
      <c r="A63" s="86"/>
      <c r="B63" s="327" t="s">
        <v>12</v>
      </c>
      <c r="C63" s="328"/>
      <c r="D63" s="385" t="s">
        <v>284</v>
      </c>
      <c r="E63" s="154" t="s">
        <v>199</v>
      </c>
      <c r="F63" s="151" t="s">
        <v>281</v>
      </c>
      <c r="G63" s="144">
        <v>0</v>
      </c>
      <c r="H63" s="144">
        <v>0</v>
      </c>
      <c r="I63" s="325" t="s">
        <v>254</v>
      </c>
      <c r="J63" s="326"/>
      <c r="K63" s="94"/>
    </row>
    <row r="64" spans="1:11" s="4" customFormat="1" ht="21" customHeight="1">
      <c r="A64" s="86"/>
      <c r="B64" s="434"/>
      <c r="C64" s="330"/>
      <c r="D64" s="386"/>
      <c r="E64" s="154" t="s">
        <v>200</v>
      </c>
      <c r="F64" s="151" t="s">
        <v>281</v>
      </c>
      <c r="G64" s="145">
        <v>0</v>
      </c>
      <c r="H64" s="145">
        <v>0</v>
      </c>
      <c r="I64" s="322" t="s">
        <v>254</v>
      </c>
      <c r="J64" s="324"/>
      <c r="K64" s="261"/>
    </row>
    <row r="65" spans="1:11" s="4" customFormat="1" ht="21" customHeight="1">
      <c r="A65" s="86"/>
      <c r="B65" s="434"/>
      <c r="C65" s="330"/>
      <c r="D65" s="386"/>
      <c r="E65" s="154" t="s">
        <v>201</v>
      </c>
      <c r="F65" s="151" t="s">
        <v>281</v>
      </c>
      <c r="G65" s="144">
        <v>0</v>
      </c>
      <c r="H65" s="144">
        <v>0</v>
      </c>
      <c r="I65" s="325" t="s">
        <v>254</v>
      </c>
      <c r="J65" s="326"/>
      <c r="K65" s="94"/>
    </row>
    <row r="66" spans="1:11" s="4" customFormat="1" ht="21" customHeight="1">
      <c r="A66" s="86"/>
      <c r="B66" s="434"/>
      <c r="C66" s="330"/>
      <c r="D66" s="386"/>
      <c r="E66" s="154" t="s">
        <v>202</v>
      </c>
      <c r="F66" s="151" t="s">
        <v>281</v>
      </c>
      <c r="G66" s="145">
        <v>0</v>
      </c>
      <c r="H66" s="145">
        <v>0</v>
      </c>
      <c r="I66" s="322" t="s">
        <v>254</v>
      </c>
      <c r="J66" s="324"/>
      <c r="K66" s="94"/>
    </row>
    <row r="67" spans="1:11" s="4" customFormat="1" ht="21" customHeight="1">
      <c r="A67" s="86"/>
      <c r="B67" s="435"/>
      <c r="C67" s="436"/>
      <c r="D67" s="387"/>
      <c r="E67" s="154" t="s">
        <v>203</v>
      </c>
      <c r="F67" s="151" t="s">
        <v>281</v>
      </c>
      <c r="G67" s="144">
        <v>0</v>
      </c>
      <c r="H67" s="144">
        <v>0</v>
      </c>
      <c r="I67" s="325" t="s">
        <v>254</v>
      </c>
      <c r="J67" s="326"/>
      <c r="K67" s="261"/>
    </row>
    <row r="68" spans="1:11" s="4" customFormat="1" ht="21" customHeight="1">
      <c r="A68" s="86"/>
      <c r="B68" s="327" t="s">
        <v>204</v>
      </c>
      <c r="C68" s="328"/>
      <c r="D68" s="385" t="s">
        <v>285</v>
      </c>
      <c r="E68" s="143"/>
      <c r="F68" s="155"/>
      <c r="G68" s="145">
        <v>0</v>
      </c>
      <c r="H68" s="145">
        <v>0</v>
      </c>
      <c r="I68" s="322" t="s">
        <v>254</v>
      </c>
      <c r="J68" s="324"/>
      <c r="K68" s="94"/>
    </row>
    <row r="69" spans="2:11" s="4" customFormat="1" ht="21" customHeight="1">
      <c r="B69" s="329"/>
      <c r="C69" s="330"/>
      <c r="D69" s="386"/>
      <c r="E69" s="143"/>
      <c r="F69" s="155"/>
      <c r="G69" s="144">
        <v>0</v>
      </c>
      <c r="H69" s="144">
        <f>34*100+33*2</f>
        <v>3466</v>
      </c>
      <c r="I69" s="325" t="s">
        <v>254</v>
      </c>
      <c r="J69" s="326"/>
      <c r="K69" s="94"/>
    </row>
    <row r="70" spans="2:11" s="4" customFormat="1" ht="21" customHeight="1">
      <c r="B70" s="329"/>
      <c r="C70" s="330"/>
      <c r="D70" s="386"/>
      <c r="E70" s="143"/>
      <c r="F70" s="151"/>
      <c r="G70" s="145">
        <v>0</v>
      </c>
      <c r="H70" s="145">
        <v>0</v>
      </c>
      <c r="I70" s="322" t="s">
        <v>254</v>
      </c>
      <c r="J70" s="324"/>
      <c r="K70" s="261"/>
    </row>
    <row r="71" spans="2:11" s="4" customFormat="1" ht="21" customHeight="1" thickBot="1">
      <c r="B71" s="331"/>
      <c r="C71" s="332"/>
      <c r="D71" s="388"/>
      <c r="E71" s="156"/>
      <c r="F71" s="157"/>
      <c r="G71" s="158">
        <v>0</v>
      </c>
      <c r="H71" s="158">
        <v>0</v>
      </c>
      <c r="I71" s="325" t="s">
        <v>254</v>
      </c>
      <c r="J71" s="326"/>
      <c r="K71" s="94"/>
    </row>
    <row r="72" spans="2:11" s="4" customFormat="1" ht="8.25" customHeight="1">
      <c r="B72" s="203"/>
      <c r="C72" s="203"/>
      <c r="D72" s="204"/>
      <c r="E72" s="204"/>
      <c r="F72" s="205"/>
      <c r="G72" s="206"/>
      <c r="H72" s="206"/>
      <c r="I72" s="207"/>
      <c r="J72" s="268"/>
      <c r="K72" s="194"/>
    </row>
    <row r="73" spans="2:11" s="4" customFormat="1" ht="57" customHeight="1" thickBot="1">
      <c r="B73" s="401" t="s">
        <v>275</v>
      </c>
      <c r="C73" s="402"/>
      <c r="D73" s="403"/>
      <c r="E73" s="403"/>
      <c r="F73" s="403"/>
      <c r="G73" s="403"/>
      <c r="H73" s="403"/>
      <c r="I73" s="403"/>
      <c r="J73" s="265"/>
      <c r="K73" s="194"/>
    </row>
    <row r="74" spans="1:11" ht="12.75">
      <c r="A74" s="98"/>
      <c r="B74" s="183"/>
      <c r="C74" s="184"/>
      <c r="D74" s="184"/>
      <c r="E74" s="184"/>
      <c r="F74" s="184"/>
      <c r="G74" s="188"/>
      <c r="H74" s="188"/>
      <c r="I74" s="188"/>
      <c r="J74" s="190"/>
      <c r="K74" s="194"/>
    </row>
    <row r="75" spans="1:11" ht="26.25" customHeight="1">
      <c r="A75" s="98"/>
      <c r="B75" s="185" t="s">
        <v>207</v>
      </c>
      <c r="C75" s="185"/>
      <c r="D75" s="185"/>
      <c r="E75" s="151" t="s">
        <v>281</v>
      </c>
      <c r="F75" s="185" t="s">
        <v>299</v>
      </c>
      <c r="G75" s="188"/>
      <c r="H75" s="185"/>
      <c r="I75" s="185"/>
      <c r="J75" s="189"/>
      <c r="K75" s="194"/>
    </row>
    <row r="76" spans="1:11" ht="12.75">
      <c r="A76" s="98"/>
      <c r="B76" s="185"/>
      <c r="C76" s="185"/>
      <c r="D76" s="184"/>
      <c r="E76" s="185"/>
      <c r="F76" s="185"/>
      <c r="G76" s="185"/>
      <c r="H76" s="185"/>
      <c r="I76" s="185"/>
      <c r="J76" s="189"/>
      <c r="K76" s="194"/>
    </row>
    <row r="77" spans="1:11" ht="25.5">
      <c r="A77" s="98"/>
      <c r="B77" s="185"/>
      <c r="C77" s="185"/>
      <c r="D77" s="440" t="s">
        <v>230</v>
      </c>
      <c r="E77" s="441"/>
      <c r="F77" s="104" t="s">
        <v>276</v>
      </c>
      <c r="G77" s="104" t="s">
        <v>231</v>
      </c>
      <c r="H77" s="104" t="s">
        <v>232</v>
      </c>
      <c r="I77" s="185"/>
      <c r="J77" s="189"/>
      <c r="K77" s="194"/>
    </row>
    <row r="78" spans="1:11" ht="12.75">
      <c r="A78" s="98"/>
      <c r="B78" s="185"/>
      <c r="C78" s="185"/>
      <c r="D78" s="437"/>
      <c r="E78" s="438"/>
      <c r="F78" s="286"/>
      <c r="G78" s="266"/>
      <c r="H78" s="266"/>
      <c r="I78" s="185"/>
      <c r="J78" s="189"/>
      <c r="K78" s="194"/>
    </row>
    <row r="79" spans="1:11" ht="12.75">
      <c r="A79" s="98"/>
      <c r="B79" s="185"/>
      <c r="C79" s="185"/>
      <c r="D79" s="407"/>
      <c r="E79" s="407"/>
      <c r="F79" s="195"/>
      <c r="G79" s="195"/>
      <c r="H79" s="196"/>
      <c r="I79" s="185"/>
      <c r="J79" s="189"/>
      <c r="K79" s="194"/>
    </row>
    <row r="80" spans="1:11" ht="12.75">
      <c r="A80" s="98"/>
      <c r="B80" s="185"/>
      <c r="C80" s="185"/>
      <c r="D80" s="407"/>
      <c r="E80" s="407"/>
      <c r="F80" s="195"/>
      <c r="G80" s="195"/>
      <c r="H80" s="196"/>
      <c r="I80" s="185"/>
      <c r="J80" s="189"/>
      <c r="K80" s="194"/>
    </row>
    <row r="81" spans="1:11" ht="12.75">
      <c r="A81" s="98"/>
      <c r="B81" s="185"/>
      <c r="C81" s="185"/>
      <c r="D81" s="396"/>
      <c r="E81" s="397"/>
      <c r="F81" s="195"/>
      <c r="G81" s="195"/>
      <c r="H81" s="196"/>
      <c r="I81" s="185"/>
      <c r="J81" s="189"/>
      <c r="K81" s="194"/>
    </row>
    <row r="82" spans="1:11" ht="12.75">
      <c r="A82" s="98"/>
      <c r="B82" s="185"/>
      <c r="C82" s="185"/>
      <c r="D82" s="407"/>
      <c r="E82" s="407"/>
      <c r="F82" s="195"/>
      <c r="G82" s="195"/>
      <c r="H82" s="196"/>
      <c r="I82" s="185"/>
      <c r="J82" s="189"/>
      <c r="K82" s="194"/>
    </row>
    <row r="83" spans="1:11" ht="12.75">
      <c r="A83" s="98"/>
      <c r="B83" s="185"/>
      <c r="C83" s="185"/>
      <c r="D83" s="407"/>
      <c r="E83" s="407"/>
      <c r="F83" s="195"/>
      <c r="G83" s="195"/>
      <c r="H83" s="196"/>
      <c r="I83" s="185"/>
      <c r="J83" s="189"/>
      <c r="K83" s="194"/>
    </row>
    <row r="84" spans="1:11" ht="12.75">
      <c r="A84" s="98"/>
      <c r="B84" s="185"/>
      <c r="C84" s="185"/>
      <c r="D84" s="407"/>
      <c r="E84" s="407"/>
      <c r="F84" s="195"/>
      <c r="G84" s="195"/>
      <c r="H84" s="196"/>
      <c r="I84" s="185"/>
      <c r="J84" s="189"/>
      <c r="K84" s="194"/>
    </row>
    <row r="85" spans="1:11" ht="12.75">
      <c r="A85" s="98"/>
      <c r="B85" s="186"/>
      <c r="C85" s="187"/>
      <c r="D85" s="187"/>
      <c r="E85" s="187"/>
      <c r="F85" s="187"/>
      <c r="G85" s="185"/>
      <c r="H85" s="185"/>
      <c r="I85" s="185"/>
      <c r="J85" s="189"/>
      <c r="K85" s="194"/>
    </row>
    <row r="86" spans="1:11" ht="13.5" thickBot="1">
      <c r="A86" s="98"/>
      <c r="B86" s="186"/>
      <c r="C86" s="187"/>
      <c r="D86" s="187"/>
      <c r="E86" s="187"/>
      <c r="F86" s="187"/>
      <c r="G86" s="185"/>
      <c r="H86" s="185"/>
      <c r="I86" s="262"/>
      <c r="J86" s="189"/>
      <c r="K86" s="194"/>
    </row>
    <row r="87" spans="2:11" s="4" customFormat="1" ht="40.5" customHeight="1">
      <c r="B87" s="411" t="s">
        <v>310</v>
      </c>
      <c r="C87" s="413"/>
      <c r="D87" s="170" t="s">
        <v>263</v>
      </c>
      <c r="E87" s="171"/>
      <c r="F87" s="170" t="s">
        <v>263</v>
      </c>
      <c r="G87" s="235" t="s">
        <v>264</v>
      </c>
      <c r="H87" s="235" t="s">
        <v>265</v>
      </c>
      <c r="I87" s="360" t="s">
        <v>183</v>
      </c>
      <c r="J87" s="361"/>
      <c r="K87" s="362"/>
    </row>
    <row r="88" spans="2:11" s="4" customFormat="1" ht="21" customHeight="1">
      <c r="B88" s="329" t="s">
        <v>217</v>
      </c>
      <c r="C88" s="330"/>
      <c r="D88" s="421" t="s">
        <v>281</v>
      </c>
      <c r="E88" s="425" t="s">
        <v>328</v>
      </c>
      <c r="F88" s="426"/>
      <c r="G88" s="142">
        <v>0</v>
      </c>
      <c r="H88" s="142">
        <v>0</v>
      </c>
      <c r="I88" s="363" t="s">
        <v>219</v>
      </c>
      <c r="J88" s="364"/>
      <c r="K88" s="365"/>
    </row>
    <row r="89" spans="2:11" s="4" customFormat="1" ht="21" customHeight="1">
      <c r="B89" s="193"/>
      <c r="C89" s="393" t="s">
        <v>329</v>
      </c>
      <c r="D89" s="386"/>
      <c r="E89" s="347"/>
      <c r="F89" s="348"/>
      <c r="G89" s="144">
        <v>0</v>
      </c>
      <c r="H89" s="144">
        <v>0</v>
      </c>
      <c r="I89" s="325" t="s">
        <v>220</v>
      </c>
      <c r="J89" s="338"/>
      <c r="K89" s="326"/>
    </row>
    <row r="90" spans="2:11" s="4" customFormat="1" ht="21" customHeight="1">
      <c r="B90" s="193"/>
      <c r="C90" s="394"/>
      <c r="D90" s="386"/>
      <c r="E90" s="347"/>
      <c r="F90" s="348"/>
      <c r="G90" s="145">
        <v>0</v>
      </c>
      <c r="H90" s="145">
        <v>0</v>
      </c>
      <c r="I90" s="322" t="s">
        <v>221</v>
      </c>
      <c r="J90" s="323"/>
      <c r="K90" s="324"/>
    </row>
    <row r="91" spans="2:11" s="4" customFormat="1" ht="21" customHeight="1">
      <c r="B91" s="146"/>
      <c r="C91" s="394"/>
      <c r="D91" s="386"/>
      <c r="E91" s="347"/>
      <c r="F91" s="348"/>
      <c r="G91" s="144">
        <v>0</v>
      </c>
      <c r="H91" s="144">
        <v>0</v>
      </c>
      <c r="I91" s="325" t="s">
        <v>218</v>
      </c>
      <c r="J91" s="338"/>
      <c r="K91" s="326"/>
    </row>
    <row r="92" spans="2:11" s="4" customFormat="1" ht="21" customHeight="1">
      <c r="B92" s="146"/>
      <c r="C92" s="395"/>
      <c r="D92" s="386"/>
      <c r="E92" s="347"/>
      <c r="F92" s="348"/>
      <c r="G92" s="145">
        <v>0</v>
      </c>
      <c r="H92" s="145">
        <v>0</v>
      </c>
      <c r="I92" s="322" t="s">
        <v>227</v>
      </c>
      <c r="J92" s="323"/>
      <c r="K92" s="324"/>
    </row>
    <row r="93" spans="1:11" s="4" customFormat="1" ht="21" customHeight="1">
      <c r="A93" s="86"/>
      <c r="B93" s="146"/>
      <c r="C93" s="385" t="s">
        <v>281</v>
      </c>
      <c r="D93" s="386"/>
      <c r="E93" s="347"/>
      <c r="F93" s="348"/>
      <c r="G93" s="144">
        <v>0</v>
      </c>
      <c r="H93" s="144">
        <v>0</v>
      </c>
      <c r="I93" s="325" t="s">
        <v>223</v>
      </c>
      <c r="J93" s="338"/>
      <c r="K93" s="326"/>
    </row>
    <row r="94" spans="1:11" s="4" customFormat="1" ht="21" customHeight="1">
      <c r="A94" s="86"/>
      <c r="B94" s="146"/>
      <c r="C94" s="387"/>
      <c r="D94" s="386"/>
      <c r="E94" s="347"/>
      <c r="F94" s="348"/>
      <c r="G94" s="145">
        <v>0</v>
      </c>
      <c r="H94" s="145">
        <v>0</v>
      </c>
      <c r="I94" s="322" t="s">
        <v>224</v>
      </c>
      <c r="J94" s="323"/>
      <c r="K94" s="324"/>
    </row>
    <row r="95" spans="1:11" s="4" customFormat="1" ht="21" customHeight="1">
      <c r="A95" s="86"/>
      <c r="B95" s="149"/>
      <c r="C95" s="150"/>
      <c r="D95" s="387"/>
      <c r="E95" s="349"/>
      <c r="F95" s="350"/>
      <c r="G95" s="144">
        <v>0</v>
      </c>
      <c r="H95" s="144">
        <v>0</v>
      </c>
      <c r="I95" s="325" t="s">
        <v>228</v>
      </c>
      <c r="J95" s="338"/>
      <c r="K95" s="326"/>
    </row>
    <row r="96" spans="1:11" s="4" customFormat="1" ht="21" customHeight="1">
      <c r="A96" s="86"/>
      <c r="B96" s="146" t="s">
        <v>211</v>
      </c>
      <c r="C96" s="152"/>
      <c r="D96" s="385" t="s">
        <v>281</v>
      </c>
      <c r="E96" s="376" t="s">
        <v>277</v>
      </c>
      <c r="F96" s="422" t="s">
        <v>281</v>
      </c>
      <c r="G96" s="145">
        <v>0</v>
      </c>
      <c r="H96" s="145">
        <v>0</v>
      </c>
      <c r="I96" s="322" t="s">
        <v>209</v>
      </c>
      <c r="J96" s="323"/>
      <c r="K96" s="324"/>
    </row>
    <row r="97" spans="1:11" s="4" customFormat="1" ht="21" customHeight="1">
      <c r="A97" s="86"/>
      <c r="B97" s="146"/>
      <c r="C97" s="147"/>
      <c r="D97" s="386"/>
      <c r="E97" s="377"/>
      <c r="F97" s="424"/>
      <c r="G97" s="144">
        <v>0</v>
      </c>
      <c r="H97" s="144">
        <v>0</v>
      </c>
      <c r="I97" s="325" t="s">
        <v>210</v>
      </c>
      <c r="J97" s="338"/>
      <c r="K97" s="326"/>
    </row>
    <row r="98" spans="1:11" s="4" customFormat="1" ht="21" customHeight="1">
      <c r="A98" s="86"/>
      <c r="B98" s="146"/>
      <c r="C98" s="147"/>
      <c r="D98" s="386"/>
      <c r="E98" s="377"/>
      <c r="F98" s="424"/>
      <c r="G98" s="145">
        <v>0</v>
      </c>
      <c r="H98" s="145">
        <v>0</v>
      </c>
      <c r="I98" s="353" t="s">
        <v>222</v>
      </c>
      <c r="J98" s="354"/>
      <c r="K98" s="355"/>
    </row>
    <row r="99" spans="1:11" s="4" customFormat="1" ht="21" customHeight="1">
      <c r="A99" s="86"/>
      <c r="B99" s="146"/>
      <c r="C99" s="147"/>
      <c r="D99" s="386"/>
      <c r="E99" s="377"/>
      <c r="F99" s="424"/>
      <c r="G99" s="144">
        <v>0</v>
      </c>
      <c r="H99" s="144">
        <v>0</v>
      </c>
      <c r="I99" s="325" t="s">
        <v>302</v>
      </c>
      <c r="J99" s="338"/>
      <c r="K99" s="326"/>
    </row>
    <row r="100" spans="1:11" s="4" customFormat="1" ht="21" customHeight="1">
      <c r="A100" s="86"/>
      <c r="B100" s="146"/>
      <c r="C100" s="147"/>
      <c r="D100" s="386"/>
      <c r="E100" s="377"/>
      <c r="F100" s="424"/>
      <c r="G100" s="145">
        <v>0</v>
      </c>
      <c r="H100" s="145">
        <v>0</v>
      </c>
      <c r="I100" s="322" t="s">
        <v>225</v>
      </c>
      <c r="J100" s="323"/>
      <c r="K100" s="324"/>
    </row>
    <row r="101" spans="1:11" s="4" customFormat="1" ht="21" customHeight="1">
      <c r="A101" s="86"/>
      <c r="B101" s="146"/>
      <c r="C101" s="147"/>
      <c r="D101" s="386"/>
      <c r="E101" s="377"/>
      <c r="F101" s="424"/>
      <c r="G101" s="144">
        <v>0</v>
      </c>
      <c r="H101" s="144">
        <v>0</v>
      </c>
      <c r="I101" s="325" t="s">
        <v>226</v>
      </c>
      <c r="J101" s="338"/>
      <c r="K101" s="326"/>
    </row>
    <row r="102" spans="1:11" s="4" customFormat="1" ht="21" customHeight="1">
      <c r="A102" s="86"/>
      <c r="B102" s="146"/>
      <c r="C102" s="147"/>
      <c r="D102" s="386"/>
      <c r="E102" s="377"/>
      <c r="F102" s="424"/>
      <c r="G102" s="145">
        <v>0</v>
      </c>
      <c r="H102" s="145">
        <v>0</v>
      </c>
      <c r="I102" s="322"/>
      <c r="J102" s="323"/>
      <c r="K102" s="324"/>
    </row>
    <row r="103" spans="1:11" s="4" customFormat="1" ht="21" customHeight="1">
      <c r="A103" s="86"/>
      <c r="B103" s="146"/>
      <c r="C103" s="147"/>
      <c r="D103" s="386"/>
      <c r="E103" s="378"/>
      <c r="F103" s="423"/>
      <c r="G103" s="144">
        <v>0</v>
      </c>
      <c r="H103" s="144">
        <v>0</v>
      </c>
      <c r="I103" s="325"/>
      <c r="J103" s="338"/>
      <c r="K103" s="326"/>
    </row>
    <row r="104" spans="1:11" s="4" customFormat="1" ht="21" customHeight="1">
      <c r="A104" s="86"/>
      <c r="B104" s="146"/>
      <c r="C104" s="147"/>
      <c r="D104" s="386"/>
      <c r="E104" s="376" t="s">
        <v>212</v>
      </c>
      <c r="F104" s="422" t="s">
        <v>281</v>
      </c>
      <c r="G104" s="145">
        <v>0</v>
      </c>
      <c r="H104" s="145">
        <v>0</v>
      </c>
      <c r="I104" s="322" t="s">
        <v>213</v>
      </c>
      <c r="J104" s="323"/>
      <c r="K104" s="324"/>
    </row>
    <row r="105" spans="1:11" s="4" customFormat="1" ht="21" customHeight="1">
      <c r="A105" s="86"/>
      <c r="B105" s="149"/>
      <c r="C105" s="150"/>
      <c r="D105" s="387"/>
      <c r="E105" s="378"/>
      <c r="F105" s="423"/>
      <c r="G105" s="144">
        <v>0</v>
      </c>
      <c r="H105" s="144">
        <v>0</v>
      </c>
      <c r="I105" s="325"/>
      <c r="J105" s="338"/>
      <c r="K105" s="326"/>
    </row>
    <row r="106" spans="1:11" s="4" customFormat="1" ht="21" customHeight="1">
      <c r="A106" s="86"/>
      <c r="B106" s="389" t="s">
        <v>208</v>
      </c>
      <c r="C106" s="328"/>
      <c r="D106" s="385" t="s">
        <v>281</v>
      </c>
      <c r="E106" s="345"/>
      <c r="F106" s="346"/>
      <c r="G106" s="145">
        <v>0</v>
      </c>
      <c r="H106" s="145">
        <v>0</v>
      </c>
      <c r="I106" s="322" t="s">
        <v>214</v>
      </c>
      <c r="J106" s="323"/>
      <c r="K106" s="324"/>
    </row>
    <row r="107" spans="1:11" s="4" customFormat="1" ht="21" customHeight="1">
      <c r="A107" s="194"/>
      <c r="B107" s="146"/>
      <c r="C107" s="147"/>
      <c r="D107" s="386"/>
      <c r="E107" s="347"/>
      <c r="F107" s="348"/>
      <c r="G107" s="144">
        <v>0</v>
      </c>
      <c r="H107" s="144">
        <v>0</v>
      </c>
      <c r="I107" s="325" t="s">
        <v>215</v>
      </c>
      <c r="J107" s="338"/>
      <c r="K107" s="326"/>
    </row>
    <row r="108" spans="1:11" s="4" customFormat="1" ht="21" customHeight="1">
      <c r="A108" s="194"/>
      <c r="B108" s="146"/>
      <c r="C108" s="147"/>
      <c r="D108" s="386"/>
      <c r="E108" s="347"/>
      <c r="F108" s="348"/>
      <c r="G108" s="145">
        <v>0</v>
      </c>
      <c r="H108" s="145">
        <v>0</v>
      </c>
      <c r="I108" s="322" t="s">
        <v>216</v>
      </c>
      <c r="J108" s="323"/>
      <c r="K108" s="324"/>
    </row>
    <row r="109" spans="1:11" s="4" customFormat="1" ht="21" customHeight="1">
      <c r="A109" s="194"/>
      <c r="B109" s="149"/>
      <c r="C109" s="150"/>
      <c r="D109" s="387"/>
      <c r="E109" s="349"/>
      <c r="F109" s="350"/>
      <c r="G109" s="144">
        <v>0</v>
      </c>
      <c r="H109" s="144">
        <v>0</v>
      </c>
      <c r="I109" s="325"/>
      <c r="J109" s="338"/>
      <c r="K109" s="326"/>
    </row>
    <row r="110" spans="1:11" s="4" customFormat="1" ht="21" customHeight="1">
      <c r="A110" s="194"/>
      <c r="B110" s="389" t="s">
        <v>229</v>
      </c>
      <c r="C110" s="328"/>
      <c r="D110" s="385" t="s">
        <v>281</v>
      </c>
      <c r="E110" s="345"/>
      <c r="F110" s="346"/>
      <c r="G110" s="145">
        <v>0</v>
      </c>
      <c r="H110" s="145">
        <v>0</v>
      </c>
      <c r="I110" s="322" t="s">
        <v>233</v>
      </c>
      <c r="J110" s="323"/>
      <c r="K110" s="324"/>
    </row>
    <row r="111" spans="1:11" s="4" customFormat="1" ht="21" customHeight="1">
      <c r="A111" s="194"/>
      <c r="B111" s="146"/>
      <c r="C111" s="147"/>
      <c r="D111" s="386"/>
      <c r="E111" s="347"/>
      <c r="F111" s="348"/>
      <c r="G111" s="144">
        <v>0</v>
      </c>
      <c r="H111" s="144">
        <v>0</v>
      </c>
      <c r="I111" s="325" t="s">
        <v>234</v>
      </c>
      <c r="J111" s="338"/>
      <c r="K111" s="326"/>
    </row>
    <row r="112" spans="1:11" s="4" customFormat="1" ht="21" customHeight="1">
      <c r="A112" s="194"/>
      <c r="B112" s="146"/>
      <c r="C112" s="147"/>
      <c r="D112" s="386"/>
      <c r="E112" s="347"/>
      <c r="F112" s="348"/>
      <c r="G112" s="145">
        <v>0</v>
      </c>
      <c r="H112" s="145">
        <v>0</v>
      </c>
      <c r="I112" s="322"/>
      <c r="J112" s="323"/>
      <c r="K112" s="324"/>
    </row>
    <row r="113" spans="1:11" s="4" customFormat="1" ht="21" customHeight="1">
      <c r="A113" s="194"/>
      <c r="B113" s="149"/>
      <c r="C113" s="150"/>
      <c r="D113" s="387"/>
      <c r="E113" s="349"/>
      <c r="F113" s="350"/>
      <c r="G113" s="144">
        <v>0</v>
      </c>
      <c r="H113" s="144">
        <v>0</v>
      </c>
      <c r="I113" s="325"/>
      <c r="J113" s="338"/>
      <c r="K113" s="326"/>
    </row>
    <row r="114" spans="1:11" s="4" customFormat="1" ht="21" customHeight="1">
      <c r="A114" s="194"/>
      <c r="B114" s="389" t="s">
        <v>235</v>
      </c>
      <c r="C114" s="328"/>
      <c r="D114" s="385" t="s">
        <v>281</v>
      </c>
      <c r="E114" s="345"/>
      <c r="F114" s="346"/>
      <c r="G114" s="145">
        <v>0</v>
      </c>
      <c r="H114" s="145">
        <v>0</v>
      </c>
      <c r="I114" s="339"/>
      <c r="J114" s="340"/>
      <c r="K114" s="341"/>
    </row>
    <row r="115" spans="2:11" s="4" customFormat="1" ht="21" customHeight="1">
      <c r="B115" s="149"/>
      <c r="C115" s="150"/>
      <c r="D115" s="387"/>
      <c r="E115" s="349"/>
      <c r="F115" s="350"/>
      <c r="G115" s="144">
        <v>0</v>
      </c>
      <c r="H115" s="144">
        <v>0</v>
      </c>
      <c r="I115" s="319"/>
      <c r="J115" s="320"/>
      <c r="K115" s="321"/>
    </row>
    <row r="116" spans="2:11" s="4" customFormat="1" ht="21" customHeight="1">
      <c r="B116" s="389" t="s">
        <v>0</v>
      </c>
      <c r="C116" s="328"/>
      <c r="D116" s="385" t="s">
        <v>281</v>
      </c>
      <c r="E116" s="345"/>
      <c r="F116" s="346"/>
      <c r="G116" s="145">
        <v>0</v>
      </c>
      <c r="H116" s="145">
        <v>0</v>
      </c>
      <c r="I116" s="322"/>
      <c r="J116" s="323"/>
      <c r="K116" s="324"/>
    </row>
    <row r="117" spans="2:11" s="4" customFormat="1" ht="21" customHeight="1">
      <c r="B117" s="146"/>
      <c r="C117" s="147"/>
      <c r="D117" s="386"/>
      <c r="E117" s="347"/>
      <c r="F117" s="348"/>
      <c r="G117" s="144">
        <v>0</v>
      </c>
      <c r="H117" s="144">
        <v>0</v>
      </c>
      <c r="I117" s="325"/>
      <c r="J117" s="338"/>
      <c r="K117" s="326"/>
    </row>
    <row r="118" spans="2:11" s="4" customFormat="1" ht="21" customHeight="1">
      <c r="B118" s="146"/>
      <c r="C118" s="147"/>
      <c r="D118" s="386"/>
      <c r="E118" s="347"/>
      <c r="F118" s="348"/>
      <c r="G118" s="145">
        <v>0</v>
      </c>
      <c r="H118" s="145">
        <v>0</v>
      </c>
      <c r="I118" s="322"/>
      <c r="J118" s="323"/>
      <c r="K118" s="324"/>
    </row>
    <row r="119" spans="2:11" s="4" customFormat="1" ht="21" customHeight="1" thickBot="1">
      <c r="B119" s="191"/>
      <c r="C119" s="192"/>
      <c r="D119" s="388"/>
      <c r="E119" s="351"/>
      <c r="F119" s="352"/>
      <c r="G119" s="158">
        <v>0</v>
      </c>
      <c r="H119" s="158">
        <v>0</v>
      </c>
      <c r="I119" s="342"/>
      <c r="J119" s="343"/>
      <c r="K119" s="344"/>
    </row>
    <row r="120" spans="2:11" ht="12.75">
      <c r="B120" s="173"/>
      <c r="C120" s="174"/>
      <c r="D120" s="174"/>
      <c r="E120" s="174"/>
      <c r="F120" s="174"/>
      <c r="G120" s="172"/>
      <c r="H120" s="172"/>
      <c r="I120" s="172"/>
      <c r="J120" s="172"/>
      <c r="K120" s="172"/>
    </row>
    <row r="121" spans="2:11" ht="12.75">
      <c r="B121" s="173"/>
      <c r="C121" s="174"/>
      <c r="D121" s="174"/>
      <c r="E121" s="174"/>
      <c r="F121" s="174"/>
      <c r="G121" s="172"/>
      <c r="H121" s="172"/>
      <c r="I121" s="172"/>
      <c r="J121" s="172"/>
      <c r="K121" s="172"/>
    </row>
    <row r="122" spans="2:11" s="4" customFormat="1" ht="61.5" customHeight="1">
      <c r="B122" s="445" t="s">
        <v>267</v>
      </c>
      <c r="C122" s="446"/>
      <c r="D122" s="447"/>
      <c r="E122" s="447"/>
      <c r="F122" s="447"/>
      <c r="G122" s="447"/>
      <c r="H122" s="447"/>
      <c r="I122" s="447"/>
      <c r="J122" s="447"/>
      <c r="K122" s="214"/>
    </row>
    <row r="123" spans="2:11" s="4" customFormat="1" ht="9" customHeight="1" thickBot="1">
      <c r="B123" s="212"/>
      <c r="C123" s="213"/>
      <c r="D123" s="214"/>
      <c r="E123" s="214"/>
      <c r="F123" s="214"/>
      <c r="G123" s="214"/>
      <c r="H123" s="214"/>
      <c r="I123" s="214"/>
      <c r="J123" s="214"/>
      <c r="K123" s="214"/>
    </row>
    <row r="124" spans="2:11" ht="44.25" customHeight="1">
      <c r="B124" s="356" t="s">
        <v>14</v>
      </c>
      <c r="C124" s="358" t="s">
        <v>249</v>
      </c>
      <c r="D124" s="359"/>
      <c r="E124" s="237" t="s">
        <v>281</v>
      </c>
      <c r="F124" s="375" t="s">
        <v>278</v>
      </c>
      <c r="G124" s="375"/>
      <c r="H124" s="375" t="s">
        <v>309</v>
      </c>
      <c r="I124" s="375"/>
      <c r="J124" s="254" t="s">
        <v>281</v>
      </c>
      <c r="K124" s="270"/>
    </row>
    <row r="125" spans="2:11" ht="33" customHeight="1">
      <c r="B125" s="357"/>
      <c r="C125" s="379" t="s">
        <v>247</v>
      </c>
      <c r="D125" s="380"/>
      <c r="E125" s="236" t="s">
        <v>281</v>
      </c>
      <c r="F125" s="366"/>
      <c r="G125" s="367"/>
      <c r="H125" s="367"/>
      <c r="I125" s="367"/>
      <c r="J125" s="368"/>
      <c r="K125" s="259"/>
    </row>
    <row r="126" spans="2:11" ht="74.25" customHeight="1">
      <c r="B126" s="333" t="s">
        <v>307</v>
      </c>
      <c r="C126" s="334"/>
      <c r="D126" s="334"/>
      <c r="E126" s="335"/>
      <c r="F126" s="336"/>
      <c r="G126" s="336"/>
      <c r="H126" s="337"/>
      <c r="I126" s="238" t="s">
        <v>246</v>
      </c>
      <c r="J126" s="239" t="s">
        <v>279</v>
      </c>
      <c r="K126" s="270"/>
    </row>
    <row r="127" spans="2:11" ht="32.25" customHeight="1">
      <c r="B127" s="57" t="s">
        <v>180</v>
      </c>
      <c r="C127" s="58"/>
      <c r="D127" s="439" t="s">
        <v>181</v>
      </c>
      <c r="E127" s="439"/>
      <c r="F127" s="60">
        <v>537037</v>
      </c>
      <c r="G127" s="439" t="s">
        <v>182</v>
      </c>
      <c r="H127" s="439"/>
      <c r="I127" s="59"/>
      <c r="J127" s="61">
        <v>4770900</v>
      </c>
      <c r="K127" s="271"/>
    </row>
    <row r="128" spans="2:11" ht="16.5" customHeight="1" thickBot="1">
      <c r="B128" s="73"/>
      <c r="C128" s="74"/>
      <c r="D128" s="74"/>
      <c r="E128" s="78"/>
      <c r="F128" s="78"/>
      <c r="G128" s="78"/>
      <c r="H128" s="78"/>
      <c r="I128" s="74"/>
      <c r="J128" s="243"/>
      <c r="K128" s="272"/>
    </row>
    <row r="129" spans="2:11" ht="164.25" customHeight="1">
      <c r="B129" s="81"/>
      <c r="C129" s="240" t="s">
        <v>250</v>
      </c>
      <c r="D129" s="77"/>
      <c r="E129" s="241"/>
      <c r="F129" s="80" t="s">
        <v>414</v>
      </c>
      <c r="G129" s="79" t="s">
        <v>417</v>
      </c>
      <c r="H129" s="242" t="s">
        <v>415</v>
      </c>
      <c r="I129" s="411" t="s">
        <v>11</v>
      </c>
      <c r="J129" s="412"/>
      <c r="K129" s="273"/>
    </row>
    <row r="130" spans="2:11" ht="24.75" customHeight="1">
      <c r="B130" s="82"/>
      <c r="C130" s="416"/>
      <c r="D130" s="417"/>
      <c r="E130" s="418"/>
      <c r="F130" s="285"/>
      <c r="G130" s="198" t="e">
        <f aca="true" t="shared" si="0" ref="G130:G136">VLOOKUP(C130,sumideros,2,FALSE)</f>
        <v>#N/A</v>
      </c>
      <c r="H130" s="68">
        <f>IF(ISERROR(G130*F130),0,G130*F130)</f>
        <v>0</v>
      </c>
      <c r="I130" s="450"/>
      <c r="J130" s="451"/>
      <c r="K130" s="76" t="e">
        <f>VLOOKUP(C130,sumideros,1)</f>
        <v>#N/A</v>
      </c>
    </row>
    <row r="131" spans="2:11" ht="24.75" customHeight="1">
      <c r="B131" s="82"/>
      <c r="C131" s="416"/>
      <c r="D131" s="417"/>
      <c r="E131" s="418"/>
      <c r="F131" s="285"/>
      <c r="G131" s="198" t="e">
        <f t="shared" si="0"/>
        <v>#N/A</v>
      </c>
      <c r="H131" s="68">
        <f aca="true" t="shared" si="1" ref="H131:H136">IF(ISERROR(G131*F131),0,G131*F131)</f>
        <v>0</v>
      </c>
      <c r="I131" s="431"/>
      <c r="J131" s="452"/>
      <c r="K131" s="76"/>
    </row>
    <row r="132" spans="2:11" ht="24.75" customHeight="1">
      <c r="B132" s="82"/>
      <c r="C132" s="416"/>
      <c r="D132" s="417"/>
      <c r="E132" s="418"/>
      <c r="F132" s="285"/>
      <c r="G132" s="198" t="e">
        <f t="shared" si="0"/>
        <v>#N/A</v>
      </c>
      <c r="H132" s="68">
        <f t="shared" si="1"/>
        <v>0</v>
      </c>
      <c r="I132" s="431"/>
      <c r="J132" s="452"/>
      <c r="K132" s="76"/>
    </row>
    <row r="133" spans="2:11" ht="24.75" customHeight="1">
      <c r="B133" s="82"/>
      <c r="C133" s="416"/>
      <c r="D133" s="417"/>
      <c r="E133" s="418"/>
      <c r="F133" s="285"/>
      <c r="G133" s="198" t="e">
        <f t="shared" si="0"/>
        <v>#N/A</v>
      </c>
      <c r="H133" s="68">
        <f t="shared" si="1"/>
        <v>0</v>
      </c>
      <c r="I133" s="431"/>
      <c r="J133" s="452"/>
      <c r="K133" s="76"/>
    </row>
    <row r="134" spans="2:11" ht="24.75" customHeight="1">
      <c r="B134" s="82"/>
      <c r="C134" s="416"/>
      <c r="D134" s="417"/>
      <c r="E134" s="418"/>
      <c r="F134" s="285"/>
      <c r="G134" s="198" t="e">
        <f t="shared" si="0"/>
        <v>#N/A</v>
      </c>
      <c r="H134" s="68">
        <f t="shared" si="1"/>
        <v>0</v>
      </c>
      <c r="I134" s="431"/>
      <c r="J134" s="452"/>
      <c r="K134" s="76"/>
    </row>
    <row r="135" spans="2:11" ht="24.75" customHeight="1">
      <c r="B135" s="82"/>
      <c r="C135" s="416"/>
      <c r="D135" s="417"/>
      <c r="E135" s="418"/>
      <c r="F135" s="285"/>
      <c r="G135" s="198" t="e">
        <f t="shared" si="0"/>
        <v>#N/A</v>
      </c>
      <c r="H135" s="68">
        <f t="shared" si="1"/>
        <v>0</v>
      </c>
      <c r="I135" s="431"/>
      <c r="J135" s="452"/>
      <c r="K135" s="274"/>
    </row>
    <row r="136" spans="2:11" ht="24.75" customHeight="1" thickBot="1">
      <c r="B136" s="82"/>
      <c r="C136" s="416"/>
      <c r="D136" s="417"/>
      <c r="E136" s="418"/>
      <c r="F136" s="84"/>
      <c r="G136" s="198" t="e">
        <f t="shared" si="0"/>
        <v>#N/A</v>
      </c>
      <c r="H136" s="68">
        <f t="shared" si="1"/>
        <v>0</v>
      </c>
      <c r="I136" s="431"/>
      <c r="J136" s="452"/>
      <c r="K136" s="274"/>
    </row>
    <row r="137" spans="2:11" ht="12.75">
      <c r="B137" s="432" t="s">
        <v>16</v>
      </c>
      <c r="C137" s="433"/>
      <c r="D137" s="433"/>
      <c r="E137" s="433"/>
      <c r="F137" s="433"/>
      <c r="G137" s="433"/>
      <c r="H137" s="83"/>
      <c r="I137" s="431"/>
      <c r="J137" s="452"/>
      <c r="K137" s="274"/>
    </row>
    <row r="138" spans="2:11" ht="24.75" customHeight="1" thickBot="1">
      <c r="B138" s="71"/>
      <c r="C138" s="455" t="s">
        <v>308</v>
      </c>
      <c r="D138" s="455"/>
      <c r="E138" s="455"/>
      <c r="F138" s="455"/>
      <c r="G138" s="455"/>
      <c r="H138" s="255">
        <f>SUM(H130:H136)</f>
        <v>0</v>
      </c>
      <c r="I138" s="453"/>
      <c r="J138" s="454"/>
      <c r="K138" s="274"/>
    </row>
    <row r="139" spans="2:11" s="4" customFormat="1" ht="43.5" customHeight="1">
      <c r="B139" s="442" t="s">
        <v>252</v>
      </c>
      <c r="C139" s="443"/>
      <c r="D139" s="444"/>
      <c r="E139" s="444"/>
      <c r="F139" s="444"/>
      <c r="G139" s="444"/>
      <c r="H139" s="444"/>
      <c r="I139" s="444"/>
      <c r="J139" s="444"/>
      <c r="K139" s="275"/>
    </row>
    <row r="140" spans="2:11" ht="18" customHeight="1">
      <c r="B140" s="69"/>
      <c r="C140" s="70"/>
      <c r="D140" s="67" t="s">
        <v>15</v>
      </c>
      <c r="E140" s="419" t="s">
        <v>11</v>
      </c>
      <c r="F140" s="420"/>
      <c r="G140" s="70"/>
      <c r="H140" s="67" t="s">
        <v>15</v>
      </c>
      <c r="I140" s="419" t="s">
        <v>11</v>
      </c>
      <c r="J140" s="420"/>
      <c r="K140" s="269"/>
    </row>
    <row r="141" spans="2:11" ht="25.5">
      <c r="B141" s="31"/>
      <c r="C141" s="56" t="s">
        <v>2</v>
      </c>
      <c r="D141" s="87" t="s">
        <v>284</v>
      </c>
      <c r="E141" s="427"/>
      <c r="F141" s="428"/>
      <c r="G141" s="56" t="s">
        <v>8</v>
      </c>
      <c r="H141" s="87" t="s">
        <v>284</v>
      </c>
      <c r="I141" s="427"/>
      <c r="J141" s="428"/>
      <c r="K141" s="259"/>
    </row>
    <row r="142" spans="2:11" ht="38.25">
      <c r="B142" s="31"/>
      <c r="C142" s="56" t="s">
        <v>3</v>
      </c>
      <c r="D142" s="87" t="s">
        <v>284</v>
      </c>
      <c r="E142" s="427"/>
      <c r="F142" s="428"/>
      <c r="G142" s="56" t="s">
        <v>9</v>
      </c>
      <c r="H142" s="87" t="s">
        <v>284</v>
      </c>
      <c r="I142" s="427"/>
      <c r="J142" s="428"/>
      <c r="K142" s="94"/>
    </row>
    <row r="143" spans="2:11" ht="38.25">
      <c r="B143" s="31"/>
      <c r="C143" s="55" t="s">
        <v>4</v>
      </c>
      <c r="D143" s="87" t="s">
        <v>284</v>
      </c>
      <c r="E143" s="427"/>
      <c r="F143" s="428"/>
      <c r="G143" s="56" t="s">
        <v>10</v>
      </c>
      <c r="H143" s="87" t="s">
        <v>284</v>
      </c>
      <c r="I143" s="427"/>
      <c r="J143" s="428"/>
      <c r="K143" s="94"/>
    </row>
    <row r="144" spans="2:11" ht="38.25">
      <c r="B144" s="31"/>
      <c r="C144" s="55" t="s">
        <v>5</v>
      </c>
      <c r="D144" s="87" t="s">
        <v>284</v>
      </c>
      <c r="E144" s="427"/>
      <c r="F144" s="428"/>
      <c r="G144" s="56" t="s">
        <v>280</v>
      </c>
      <c r="H144" s="87" t="s">
        <v>284</v>
      </c>
      <c r="I144" s="427"/>
      <c r="J144" s="428"/>
      <c r="K144" s="94"/>
    </row>
    <row r="145" spans="2:11" ht="46.5" customHeight="1">
      <c r="B145" s="31"/>
      <c r="C145" s="56" t="s">
        <v>6</v>
      </c>
      <c r="D145" s="87" t="s">
        <v>284</v>
      </c>
      <c r="E145" s="427"/>
      <c r="F145" s="428"/>
      <c r="G145" s="56" t="s">
        <v>0</v>
      </c>
      <c r="H145" s="87" t="s">
        <v>284</v>
      </c>
      <c r="I145" s="427"/>
      <c r="J145" s="428"/>
      <c r="K145" s="94"/>
    </row>
    <row r="146" spans="2:11" ht="52.5" customHeight="1" thickBot="1">
      <c r="B146" s="71"/>
      <c r="C146" s="215" t="s">
        <v>7</v>
      </c>
      <c r="D146" s="87" t="s">
        <v>284</v>
      </c>
      <c r="E146" s="505"/>
      <c r="F146" s="506"/>
      <c r="G146" s="215"/>
      <c r="H146" s="72"/>
      <c r="I146" s="505"/>
      <c r="J146" s="506"/>
      <c r="K146" s="94"/>
    </row>
    <row r="147" spans="2:11" ht="11.25" customHeight="1">
      <c r="B147" s="263"/>
      <c r="C147" s="263"/>
      <c r="D147" s="263"/>
      <c r="E147" s="263"/>
      <c r="F147" s="264"/>
      <c r="G147" s="264"/>
      <c r="H147" s="264"/>
      <c r="I147" s="264"/>
      <c r="J147" s="264"/>
      <c r="K147" s="94"/>
    </row>
    <row r="148" spans="2:11" s="4" customFormat="1" ht="57" customHeight="1" thickBot="1">
      <c r="B148" s="529" t="s">
        <v>395</v>
      </c>
      <c r="C148" s="530"/>
      <c r="D148" s="531"/>
      <c r="E148" s="531"/>
      <c r="F148" s="531"/>
      <c r="G148" s="531"/>
      <c r="H148" s="531"/>
      <c r="I148" s="531"/>
      <c r="J148" s="265"/>
      <c r="K148" s="194"/>
    </row>
    <row r="149" spans="2:11" s="4" customFormat="1" ht="40.5" customHeight="1">
      <c r="B149" s="411" t="s">
        <v>262</v>
      </c>
      <c r="C149" s="413"/>
      <c r="D149" s="170" t="s">
        <v>263</v>
      </c>
      <c r="E149" s="170" t="s">
        <v>311</v>
      </c>
      <c r="F149" s="170" t="s">
        <v>263</v>
      </c>
      <c r="G149" s="235" t="s">
        <v>264</v>
      </c>
      <c r="H149" s="235" t="s">
        <v>265</v>
      </c>
      <c r="I149" s="414" t="s">
        <v>183</v>
      </c>
      <c r="J149" s="415"/>
      <c r="K149" s="94"/>
    </row>
    <row r="150" spans="2:11" s="4" customFormat="1" ht="16.5" customHeight="1">
      <c r="B150" s="450" t="s">
        <v>237</v>
      </c>
      <c r="C150" s="426"/>
      <c r="D150" s="148" t="s">
        <v>284</v>
      </c>
      <c r="E150" s="153"/>
      <c r="F150" s="151" t="s">
        <v>281</v>
      </c>
      <c r="G150" s="142">
        <v>0</v>
      </c>
      <c r="H150" s="142">
        <v>0</v>
      </c>
      <c r="I150" s="532" t="s">
        <v>392</v>
      </c>
      <c r="J150" s="533"/>
      <c r="K150" s="261"/>
    </row>
    <row r="151" spans="2:11" s="4" customFormat="1" ht="16.5" customHeight="1">
      <c r="B151" s="431"/>
      <c r="C151" s="348"/>
      <c r="D151" s="148"/>
      <c r="E151" s="154"/>
      <c r="F151" s="151" t="s">
        <v>281</v>
      </c>
      <c r="G151" s="144">
        <v>0</v>
      </c>
      <c r="H151" s="144">
        <v>0</v>
      </c>
      <c r="I151" s="534" t="s">
        <v>393</v>
      </c>
      <c r="J151" s="326"/>
      <c r="K151" s="94"/>
    </row>
    <row r="152" spans="2:11" s="4" customFormat="1" ht="16.5" customHeight="1">
      <c r="B152" s="146"/>
      <c r="C152" s="147"/>
      <c r="D152" s="148"/>
      <c r="E152" s="154"/>
      <c r="F152" s="151" t="s">
        <v>281</v>
      </c>
      <c r="G152" s="145">
        <v>0</v>
      </c>
      <c r="H152" s="145">
        <v>0</v>
      </c>
      <c r="I152" s="535" t="s">
        <v>394</v>
      </c>
      <c r="J152" s="355"/>
      <c r="K152" s="94"/>
    </row>
    <row r="153" spans="2:11" s="4" customFormat="1" ht="16.5" customHeight="1">
      <c r="B153" s="146"/>
      <c r="C153" s="147"/>
      <c r="D153" s="148"/>
      <c r="E153" s="154"/>
      <c r="F153" s="151" t="s">
        <v>281</v>
      </c>
      <c r="G153" s="144">
        <v>0</v>
      </c>
      <c r="H153" s="144">
        <v>0</v>
      </c>
      <c r="I153" s="325"/>
      <c r="J153" s="326"/>
      <c r="K153" s="261"/>
    </row>
    <row r="154" spans="2:11" s="4" customFormat="1" ht="16.5" customHeight="1">
      <c r="B154" s="146"/>
      <c r="C154" s="147"/>
      <c r="D154" s="148"/>
      <c r="E154" s="154"/>
      <c r="F154" s="151" t="s">
        <v>281</v>
      </c>
      <c r="G154" s="145">
        <v>0</v>
      </c>
      <c r="H154" s="145">
        <v>0</v>
      </c>
      <c r="I154" s="322"/>
      <c r="J154" s="324"/>
      <c r="K154" s="94"/>
    </row>
    <row r="155" spans="1:11" s="4" customFormat="1" ht="16.5" customHeight="1">
      <c r="A155" s="86"/>
      <c r="B155" s="500" t="s">
        <v>117</v>
      </c>
      <c r="C155" s="346"/>
      <c r="D155" s="256" t="s">
        <v>284</v>
      </c>
      <c r="E155" s="154" t="s">
        <v>422</v>
      </c>
      <c r="F155" s="151" t="s">
        <v>281</v>
      </c>
      <c r="G155" s="144">
        <v>0</v>
      </c>
      <c r="H155" s="144">
        <v>0</v>
      </c>
      <c r="I155" s="325"/>
      <c r="J155" s="326"/>
      <c r="K155" s="94"/>
    </row>
    <row r="156" spans="1:11" s="4" customFormat="1" ht="16.5" customHeight="1">
      <c r="A156" s="86"/>
      <c r="B156" s="431"/>
      <c r="C156" s="348"/>
      <c r="D156" s="148"/>
      <c r="E156" s="154" t="s">
        <v>423</v>
      </c>
      <c r="F156" s="151" t="s">
        <v>281</v>
      </c>
      <c r="G156" s="145">
        <v>0</v>
      </c>
      <c r="H156" s="145">
        <v>0</v>
      </c>
      <c r="I156" s="339"/>
      <c r="J156" s="341"/>
      <c r="K156" s="261"/>
    </row>
    <row r="157" spans="1:11" s="4" customFormat="1" ht="16.5" customHeight="1">
      <c r="A157" s="86"/>
      <c r="B157" s="281"/>
      <c r="C157" s="147"/>
      <c r="D157" s="148"/>
      <c r="E157" s="154" t="s">
        <v>424</v>
      </c>
      <c r="F157" s="151" t="s">
        <v>281</v>
      </c>
      <c r="G157" s="144">
        <v>0</v>
      </c>
      <c r="H157" s="144">
        <v>0</v>
      </c>
      <c r="I157" s="325"/>
      <c r="J157" s="326"/>
      <c r="K157" s="94"/>
    </row>
    <row r="158" spans="1:11" s="4" customFormat="1" ht="16.5" customHeight="1">
      <c r="A158" s="86"/>
      <c r="B158" s="281"/>
      <c r="C158" s="147"/>
      <c r="D158" s="148"/>
      <c r="E158" s="154" t="s">
        <v>425</v>
      </c>
      <c r="F158" s="151" t="s">
        <v>281</v>
      </c>
      <c r="G158" s="145">
        <v>0</v>
      </c>
      <c r="H158" s="145">
        <v>0</v>
      </c>
      <c r="I158" s="322"/>
      <c r="J158" s="324"/>
      <c r="K158" s="94"/>
    </row>
    <row r="159" spans="1:11" s="4" customFormat="1" ht="16.5" customHeight="1">
      <c r="A159" s="86"/>
      <c r="B159" s="282"/>
      <c r="C159" s="150"/>
      <c r="D159" s="151"/>
      <c r="E159" s="154"/>
      <c r="F159" s="151" t="s">
        <v>281</v>
      </c>
      <c r="G159" s="144">
        <v>0</v>
      </c>
      <c r="H159" s="144">
        <v>0</v>
      </c>
      <c r="I159" s="325"/>
      <c r="J159" s="326"/>
      <c r="K159" s="261"/>
    </row>
    <row r="160" spans="1:11" s="4" customFormat="1" ht="16.5" customHeight="1">
      <c r="A160" s="86"/>
      <c r="B160" s="327"/>
      <c r="C160" s="328"/>
      <c r="D160" s="256" t="s">
        <v>285</v>
      </c>
      <c r="E160" s="143"/>
      <c r="F160" s="155"/>
      <c r="G160" s="145">
        <v>0</v>
      </c>
      <c r="H160" s="145">
        <v>0</v>
      </c>
      <c r="I160" s="322"/>
      <c r="J160" s="324"/>
      <c r="K160" s="94"/>
    </row>
    <row r="161" spans="2:11" s="4" customFormat="1" ht="16.5" customHeight="1">
      <c r="B161" s="329"/>
      <c r="C161" s="330"/>
      <c r="D161" s="148"/>
      <c r="E161" s="143"/>
      <c r="F161" s="155"/>
      <c r="G161" s="144">
        <v>0</v>
      </c>
      <c r="H161" s="144">
        <v>0</v>
      </c>
      <c r="I161" s="325"/>
      <c r="J161" s="326"/>
      <c r="K161" s="94"/>
    </row>
    <row r="162" spans="2:11" s="4" customFormat="1" ht="16.5" customHeight="1">
      <c r="B162" s="329"/>
      <c r="C162" s="330"/>
      <c r="D162" s="148"/>
      <c r="E162" s="143"/>
      <c r="F162" s="151"/>
      <c r="G162" s="145">
        <v>0</v>
      </c>
      <c r="H162" s="145">
        <v>0</v>
      </c>
      <c r="I162" s="322"/>
      <c r="J162" s="324"/>
      <c r="K162" s="261"/>
    </row>
    <row r="163" spans="2:11" s="4" customFormat="1" ht="16.5" customHeight="1" thickBot="1">
      <c r="B163" s="331"/>
      <c r="C163" s="332"/>
      <c r="D163" s="280"/>
      <c r="E163" s="156"/>
      <c r="F163" s="157"/>
      <c r="G163" s="158">
        <v>0</v>
      </c>
      <c r="H163" s="158">
        <v>0</v>
      </c>
      <c r="I163" s="325"/>
      <c r="J163" s="326"/>
      <c r="K163" s="94"/>
    </row>
    <row r="164" spans="2:11" s="4" customFormat="1" ht="8.25" customHeight="1">
      <c r="B164" s="203"/>
      <c r="C164" s="203"/>
      <c r="D164" s="204"/>
      <c r="E164" s="204"/>
      <c r="F164" s="205"/>
      <c r="G164" s="206"/>
      <c r="H164" s="206"/>
      <c r="I164" s="207"/>
      <c r="J164" s="268"/>
      <c r="K164" s="194"/>
    </row>
    <row r="165" spans="2:11" s="4" customFormat="1" ht="8.25" customHeight="1">
      <c r="B165" s="212"/>
      <c r="C165" s="213"/>
      <c r="D165" s="214"/>
      <c r="E165" s="214"/>
      <c r="F165" s="214"/>
      <c r="G165" s="214"/>
      <c r="H165" s="214"/>
      <c r="I165" s="214"/>
      <c r="J165" s="214"/>
      <c r="K165" s="214"/>
    </row>
    <row r="166" spans="2:11" s="4" customFormat="1" ht="41.25" customHeight="1">
      <c r="B166" s="445" t="s">
        <v>396</v>
      </c>
      <c r="C166" s="446"/>
      <c r="D166" s="447"/>
      <c r="E166" s="447"/>
      <c r="F166" s="447"/>
      <c r="G166" s="447"/>
      <c r="H166" s="447"/>
      <c r="I166" s="447"/>
      <c r="J166" s="447"/>
      <c r="K166" s="214"/>
    </row>
    <row r="167" spans="2:6" s="4" customFormat="1" ht="8.25" customHeight="1" thickBot="1">
      <c r="B167" s="2"/>
      <c r="C167" s="3"/>
      <c r="D167" s="92"/>
      <c r="E167" s="92"/>
      <c r="F167" s="92"/>
    </row>
    <row r="168" spans="2:12" s="4" customFormat="1" ht="41.25" customHeight="1">
      <c r="B168" s="494" t="s">
        <v>286</v>
      </c>
      <c r="C168" s="495"/>
      <c r="D168" s="218" t="s">
        <v>251</v>
      </c>
      <c r="E168" s="519"/>
      <c r="F168" s="520"/>
      <c r="G168" s="520"/>
      <c r="H168" s="520"/>
      <c r="I168" s="521"/>
      <c r="J168" s="208"/>
      <c r="K168" s="270"/>
      <c r="L168" s="276"/>
    </row>
    <row r="169" spans="1:12" s="4" customFormat="1" ht="35.25" customHeight="1">
      <c r="A169" s="86"/>
      <c r="B169" s="496" t="s">
        <v>296</v>
      </c>
      <c r="C169" s="497"/>
      <c r="D169" s="87" t="s">
        <v>284</v>
      </c>
      <c r="E169" s="216" t="s">
        <v>287</v>
      </c>
      <c r="F169" s="217">
        <v>0</v>
      </c>
      <c r="G169" s="526"/>
      <c r="H169" s="527"/>
      <c r="I169" s="528"/>
      <c r="J169" s="210"/>
      <c r="K169" s="270"/>
      <c r="L169" s="276"/>
    </row>
    <row r="170" spans="1:12" s="4" customFormat="1" ht="64.5" customHeight="1">
      <c r="A170" s="86"/>
      <c r="B170" s="496" t="s">
        <v>295</v>
      </c>
      <c r="C170" s="497"/>
      <c r="D170" s="87" t="s">
        <v>284</v>
      </c>
      <c r="E170" s="209" t="s">
        <v>288</v>
      </c>
      <c r="F170" s="88">
        <v>0</v>
      </c>
      <c r="G170" s="498" t="s">
        <v>289</v>
      </c>
      <c r="H170" s="499"/>
      <c r="I170" s="88">
        <v>0</v>
      </c>
      <c r="J170" s="210"/>
      <c r="K170" s="270"/>
      <c r="L170" s="276"/>
    </row>
    <row r="171" spans="1:12" s="4" customFormat="1" ht="39.75" customHeight="1">
      <c r="A171" s="86"/>
      <c r="B171" s="496" t="s">
        <v>297</v>
      </c>
      <c r="C171" s="497"/>
      <c r="D171" s="87" t="s">
        <v>284</v>
      </c>
      <c r="E171" s="209" t="s">
        <v>290</v>
      </c>
      <c r="F171" s="88">
        <v>0</v>
      </c>
      <c r="G171" s="498" t="s">
        <v>289</v>
      </c>
      <c r="H171" s="499"/>
      <c r="I171" s="88">
        <v>0</v>
      </c>
      <c r="J171" s="210"/>
      <c r="K171" s="270"/>
      <c r="L171" s="276"/>
    </row>
    <row r="172" spans="1:12" s="4" customFormat="1" ht="36" customHeight="1">
      <c r="A172" s="86"/>
      <c r="B172" s="496" t="s">
        <v>291</v>
      </c>
      <c r="C172" s="497"/>
      <c r="D172" s="87" t="s">
        <v>284</v>
      </c>
      <c r="E172" s="209" t="s">
        <v>292</v>
      </c>
      <c r="F172" s="88">
        <v>0</v>
      </c>
      <c r="G172" s="498" t="s">
        <v>293</v>
      </c>
      <c r="H172" s="499"/>
      <c r="I172" s="88">
        <v>0</v>
      </c>
      <c r="J172" s="210"/>
      <c r="K172" s="270"/>
      <c r="L172" s="276"/>
    </row>
    <row r="173" spans="1:12" s="4" customFormat="1" ht="29.25" customHeight="1" thickBot="1">
      <c r="A173" s="86"/>
      <c r="B173" s="503" t="s">
        <v>294</v>
      </c>
      <c r="C173" s="504"/>
      <c r="D173" s="89" t="s">
        <v>284</v>
      </c>
      <c r="E173" s="90"/>
      <c r="F173" s="91"/>
      <c r="G173" s="524"/>
      <c r="H173" s="525"/>
      <c r="I173" s="91"/>
      <c r="J173" s="211"/>
      <c r="K173" s="270"/>
      <c r="L173" s="276"/>
    </row>
    <row r="175" spans="1:12" s="4" customFormat="1" ht="12.75" hidden="1">
      <c r="A175" s="219"/>
      <c r="B175" s="229"/>
      <c r="C175" s="230"/>
      <c r="D175" s="231"/>
      <c r="E175" s="231"/>
      <c r="F175" s="231"/>
      <c r="G175" s="232"/>
      <c r="H175" s="232"/>
      <c r="I175" s="232"/>
      <c r="J175" s="219"/>
      <c r="K175" s="276"/>
      <c r="L175" s="276"/>
    </row>
    <row r="176" spans="1:12" s="4" customFormat="1" ht="42" customHeight="1" hidden="1">
      <c r="A176" s="220"/>
      <c r="B176" s="507" t="s">
        <v>298</v>
      </c>
      <c r="C176" s="508"/>
      <c r="D176" s="509"/>
      <c r="E176" s="509"/>
      <c r="F176" s="509"/>
      <c r="G176" s="509"/>
      <c r="H176" s="509"/>
      <c r="I176" s="509"/>
      <c r="J176" s="221"/>
      <c r="K176" s="276"/>
      <c r="L176" s="276"/>
    </row>
    <row r="177" spans="1:12" s="4" customFormat="1" ht="14.25" customHeight="1" hidden="1" thickBot="1">
      <c r="A177" s="220"/>
      <c r="B177" s="222"/>
      <c r="C177" s="223"/>
      <c r="D177" s="224"/>
      <c r="E177" s="224"/>
      <c r="F177" s="224"/>
      <c r="G177" s="224"/>
      <c r="H177" s="224"/>
      <c r="I177" s="225"/>
      <c r="J177" s="221"/>
      <c r="K177" s="276"/>
      <c r="L177" s="276"/>
    </row>
    <row r="178" spans="1:12" s="4" customFormat="1" ht="45.75" customHeight="1" hidden="1">
      <c r="A178" s="220"/>
      <c r="B178" s="510"/>
      <c r="C178" s="511"/>
      <c r="D178" s="511"/>
      <c r="E178" s="511"/>
      <c r="F178" s="511"/>
      <c r="G178" s="511"/>
      <c r="H178" s="512"/>
      <c r="I178" s="522" t="s">
        <v>300</v>
      </c>
      <c r="J178" s="523"/>
      <c r="K178" s="234"/>
      <c r="L178" s="276"/>
    </row>
    <row r="179" spans="1:12" s="4" customFormat="1" ht="29.25" customHeight="1" hidden="1">
      <c r="A179" s="220"/>
      <c r="B179" s="513"/>
      <c r="C179" s="514"/>
      <c r="D179" s="514"/>
      <c r="E179" s="514"/>
      <c r="F179" s="514"/>
      <c r="G179" s="514"/>
      <c r="H179" s="515"/>
      <c r="I179" s="501">
        <v>10</v>
      </c>
      <c r="J179" s="502"/>
      <c r="K179" s="283"/>
      <c r="L179" s="276"/>
    </row>
    <row r="180" spans="1:12" s="4" customFormat="1" ht="35.25" customHeight="1" hidden="1">
      <c r="A180" s="220"/>
      <c r="B180" s="513"/>
      <c r="C180" s="514"/>
      <c r="D180" s="514"/>
      <c r="E180" s="514"/>
      <c r="F180" s="514"/>
      <c r="G180" s="514"/>
      <c r="H180" s="515"/>
      <c r="I180" s="522" t="s">
        <v>301</v>
      </c>
      <c r="J180" s="523"/>
      <c r="K180" s="234"/>
      <c r="L180" s="276"/>
    </row>
    <row r="181" spans="1:12" s="4" customFormat="1" ht="29.25" customHeight="1" hidden="1" thickBot="1">
      <c r="A181" s="220"/>
      <c r="B181" s="516"/>
      <c r="C181" s="517"/>
      <c r="D181" s="517"/>
      <c r="E181" s="517"/>
      <c r="F181" s="517"/>
      <c r="G181" s="517"/>
      <c r="H181" s="518"/>
      <c r="I181" s="501">
        <v>10</v>
      </c>
      <c r="J181" s="502"/>
      <c r="K181" s="283"/>
      <c r="L181" s="276"/>
    </row>
    <row r="182" spans="1:12" s="4" customFormat="1" ht="12.75" hidden="1">
      <c r="A182" s="221"/>
      <c r="B182" s="226"/>
      <c r="C182" s="227"/>
      <c r="D182" s="228"/>
      <c r="E182" s="228"/>
      <c r="F182" s="228"/>
      <c r="G182" s="221"/>
      <c r="H182" s="221"/>
      <c r="I182" s="221"/>
      <c r="J182" s="221"/>
      <c r="K182" s="276"/>
      <c r="L182" s="276"/>
    </row>
    <row r="183" ht="12.75" hidden="1"/>
    <row r="184" ht="12.75" hidden="1">
      <c r="D184" s="277" t="s">
        <v>284</v>
      </c>
    </row>
    <row r="185" spans="4:10" ht="12.75" hidden="1">
      <c r="D185" s="277" t="s">
        <v>319</v>
      </c>
      <c r="J185" s="278"/>
    </row>
    <row r="186" spans="4:10" ht="12.75" hidden="1">
      <c r="D186" s="277" t="s">
        <v>320</v>
      </c>
      <c r="J186" s="278"/>
    </row>
    <row r="187" spans="4:10" ht="12.75" hidden="1">
      <c r="D187" s="277" t="s">
        <v>322</v>
      </c>
      <c r="J187" s="279"/>
    </row>
    <row r="188" spans="4:10" ht="12.75" hidden="1">
      <c r="D188" s="278" t="s">
        <v>115</v>
      </c>
      <c r="J188" s="278"/>
    </row>
    <row r="189" spans="4:10" ht="12.75" hidden="1">
      <c r="D189" s="277" t="s">
        <v>323</v>
      </c>
      <c r="J189" s="278"/>
    </row>
    <row r="190" spans="4:10" ht="12.75" hidden="1">
      <c r="D190" s="277" t="s">
        <v>324</v>
      </c>
      <c r="J190" s="278"/>
    </row>
    <row r="191" spans="4:10" ht="12.75" hidden="1">
      <c r="D191" s="277" t="s">
        <v>325</v>
      </c>
      <c r="J191" s="278"/>
    </row>
    <row r="192" spans="4:10" ht="12.75" hidden="1">
      <c r="D192" s="277" t="s">
        <v>321</v>
      </c>
      <c r="J192" s="278"/>
    </row>
    <row r="193" ht="12.75" hidden="1">
      <c r="D193" s="277" t="s">
        <v>326</v>
      </c>
    </row>
    <row r="194" ht="12.75" hidden="1"/>
    <row r="195" ht="12.75" hidden="1"/>
    <row r="196" ht="12.75" hidden="1"/>
    <row r="197" ht="12.75" hidden="1">
      <c r="G197" s="75" t="s">
        <v>13</v>
      </c>
    </row>
    <row r="198" spans="7:8" ht="15" hidden="1">
      <c r="G198" s="1" t="str">
        <f>'sumideros-sarbegiak'!A4</f>
        <v>Pino radiata</v>
      </c>
      <c r="H198" s="1">
        <f>'sumideros-sarbegiak'!B4</f>
        <v>228.24</v>
      </c>
    </row>
    <row r="199" spans="7:8" ht="15" hidden="1">
      <c r="G199" s="1" t="str">
        <f>'sumideros-sarbegiak'!A5</f>
        <v>Pino silvestre</v>
      </c>
      <c r="H199" s="1">
        <f>'sumideros-sarbegiak'!B5</f>
        <v>186.76</v>
      </c>
    </row>
    <row r="200" spans="7:8" ht="15" hidden="1">
      <c r="G200" s="1" t="str">
        <f>'sumideros-sarbegiak'!A6</f>
        <v>Pino pinaster</v>
      </c>
      <c r="H200" s="1">
        <f>'sumideros-sarbegiak'!B6</f>
        <v>156.33</v>
      </c>
    </row>
    <row r="201" spans="7:8" ht="15" hidden="1">
      <c r="G201" s="1" t="str">
        <f>'sumideros-sarbegiak'!A7</f>
        <v>Pino laricio</v>
      </c>
      <c r="H201" s="1">
        <f>'sumideros-sarbegiak'!B7</f>
        <v>173.59</v>
      </c>
    </row>
    <row r="202" spans="7:8" ht="15" hidden="1">
      <c r="G202" s="1" t="str">
        <f>'sumideros-sarbegiak'!A8</f>
        <v>Haya</v>
      </c>
      <c r="H202" s="1">
        <f>'sumideros-sarbegiak'!B8</f>
        <v>268.9</v>
      </c>
    </row>
    <row r="203" spans="7:8" ht="15" hidden="1">
      <c r="G203" s="1" t="str">
        <f>'sumideros-sarbegiak'!A9</f>
        <v>Encina</v>
      </c>
      <c r="H203" s="1">
        <f>'sumideros-sarbegiak'!B9</f>
        <v>60.52</v>
      </c>
    </row>
    <row r="204" spans="7:8" ht="15" hidden="1">
      <c r="G204" s="1" t="str">
        <f>'sumideros-sarbegiak'!A10</f>
        <v>Quejigo</v>
      </c>
      <c r="H204" s="1">
        <f>'sumideros-sarbegiak'!B10</f>
        <v>96.17</v>
      </c>
    </row>
    <row r="205" spans="7:8" ht="30" hidden="1">
      <c r="G205" s="1" t="str">
        <f>'sumideros-sarbegiak'!A11</f>
        <v>Roble pedunculado</v>
      </c>
      <c r="H205" s="1">
        <f>'sumideros-sarbegiak'!B11</f>
        <v>361.31</v>
      </c>
    </row>
    <row r="206" spans="7:8" ht="15" hidden="1">
      <c r="G206" s="1" t="str">
        <f>'sumideros-sarbegiak'!A12</f>
        <v>Rebollo </v>
      </c>
      <c r="H206" s="1">
        <f>'sumideros-sarbegiak'!B12</f>
        <v>239.64</v>
      </c>
    </row>
    <row r="207" spans="7:8" ht="30" hidden="1">
      <c r="G207" s="1" t="str">
        <f>'sumideros-sarbegiak'!A13</f>
        <v>Roble americano</v>
      </c>
      <c r="H207" s="1">
        <f>'sumideros-sarbegiak'!B13</f>
        <v>258.72</v>
      </c>
    </row>
    <row r="208" spans="7:8" ht="15" hidden="1">
      <c r="G208" s="1" t="str">
        <f>'sumideros-sarbegiak'!A14</f>
        <v>Eucalipto</v>
      </c>
      <c r="H208" s="1">
        <f>'sumideros-sarbegiak'!B14</f>
        <v>203.06</v>
      </c>
    </row>
    <row r="209" spans="7:8" ht="15" hidden="1">
      <c r="G209" s="1" t="str">
        <f>'sumideros-sarbegiak'!A15</f>
        <v>Alerce</v>
      </c>
      <c r="H209" s="1">
        <f>'sumideros-sarbegiak'!B15</f>
        <v>236.11</v>
      </c>
    </row>
    <row r="210" spans="7:8" ht="15" hidden="1">
      <c r="G210" s="1" t="str">
        <f>'sumideros-sarbegiak'!A16</f>
        <v>Chamaeciparis</v>
      </c>
      <c r="H210" s="1">
        <f>'sumideros-sarbegiak'!B16</f>
        <v>358.85</v>
      </c>
    </row>
    <row r="211" spans="7:8" ht="15" hidden="1">
      <c r="G211" s="1" t="str">
        <f>'sumideros-sarbegiak'!A17</f>
        <v>Pseudotsuga</v>
      </c>
      <c r="H211" s="1">
        <f>'sumideros-sarbegiak'!B17</f>
        <v>170.39</v>
      </c>
    </row>
    <row r="212" spans="7:8" ht="15" hidden="1">
      <c r="G212" s="1" t="str">
        <f>'sumideros-sarbegiak'!A18</f>
        <v>Otras coníferas</v>
      </c>
      <c r="H212" s="1">
        <f>'sumideros-sarbegiak'!B18</f>
        <v>173.59</v>
      </c>
    </row>
    <row r="213" spans="7:8" ht="15" hidden="1">
      <c r="G213" s="1" t="str">
        <f>'sumideros-sarbegiak'!A18</f>
        <v>Otras coníferas</v>
      </c>
      <c r="H213" s="1">
        <f>'sumideros-sarbegiak'!B18</f>
        <v>173.59</v>
      </c>
    </row>
    <row r="214" spans="7:8" ht="15" hidden="1">
      <c r="G214" s="1" t="str">
        <f>'sumideros-sarbegiak'!A19</f>
        <v>Otras frondosas</v>
      </c>
      <c r="H214" s="1">
        <f>'sumideros-sarbegiak'!B19</f>
        <v>361.31</v>
      </c>
    </row>
    <row r="215" ht="12.75" hidden="1"/>
  </sheetData>
  <sheetProtection/>
  <mergeCells count="209">
    <mergeCell ref="E140:F140"/>
    <mergeCell ref="I180:J180"/>
    <mergeCell ref="G172:H172"/>
    <mergeCell ref="I143:J143"/>
    <mergeCell ref="I144:J144"/>
    <mergeCell ref="I145:J145"/>
    <mergeCell ref="I150:J150"/>
    <mergeCell ref="I151:J151"/>
    <mergeCell ref="I152:J152"/>
    <mergeCell ref="I153:J153"/>
    <mergeCell ref="B172:C172"/>
    <mergeCell ref="I146:J146"/>
    <mergeCell ref="E143:F143"/>
    <mergeCell ref="B171:C171"/>
    <mergeCell ref="G171:H171"/>
    <mergeCell ref="I157:J157"/>
    <mergeCell ref="B148:I148"/>
    <mergeCell ref="G173:H173"/>
    <mergeCell ref="G169:I169"/>
    <mergeCell ref="I154:J154"/>
    <mergeCell ref="I141:J141"/>
    <mergeCell ref="I158:J158"/>
    <mergeCell ref="I156:J156"/>
    <mergeCell ref="I181:J181"/>
    <mergeCell ref="B173:C173"/>
    <mergeCell ref="E146:F146"/>
    <mergeCell ref="B176:I176"/>
    <mergeCell ref="B178:H181"/>
    <mergeCell ref="B166:J166"/>
    <mergeCell ref="E168:I168"/>
    <mergeCell ref="I178:J178"/>
    <mergeCell ref="I179:J179"/>
    <mergeCell ref="B150:C151"/>
    <mergeCell ref="D17:D19"/>
    <mergeCell ref="F16:G16"/>
    <mergeCell ref="I65:J65"/>
    <mergeCell ref="B168:C168"/>
    <mergeCell ref="B169:C169"/>
    <mergeCell ref="B170:C170"/>
    <mergeCell ref="G170:H170"/>
    <mergeCell ref="E144:F144"/>
    <mergeCell ref="E145:F145"/>
    <mergeCell ref="B155:C156"/>
    <mergeCell ref="B20:B22"/>
    <mergeCell ref="B17:B19"/>
    <mergeCell ref="B23:B25"/>
    <mergeCell ref="I67:J67"/>
    <mergeCell ref="I58:J58"/>
    <mergeCell ref="B10:E10"/>
    <mergeCell ref="F10:J10"/>
    <mergeCell ref="B11:E11"/>
    <mergeCell ref="F11:J11"/>
    <mergeCell ref="C17:C19"/>
    <mergeCell ref="D4:J4"/>
    <mergeCell ref="E7:J7"/>
    <mergeCell ref="B8:J8"/>
    <mergeCell ref="B9:E9"/>
    <mergeCell ref="F9:J9"/>
    <mergeCell ref="B5:C5"/>
    <mergeCell ref="I5:J5"/>
    <mergeCell ref="F5:G5"/>
    <mergeCell ref="E3:F3"/>
    <mergeCell ref="H3:J3"/>
    <mergeCell ref="B4:C4"/>
    <mergeCell ref="C26:C28"/>
    <mergeCell ref="D20:D22"/>
    <mergeCell ref="D23:D25"/>
    <mergeCell ref="E17:E19"/>
    <mergeCell ref="C23:C25"/>
    <mergeCell ref="E23:E25"/>
    <mergeCell ref="E26:E28"/>
    <mergeCell ref="E29:E31"/>
    <mergeCell ref="I142:J142"/>
    <mergeCell ref="C133:E133"/>
    <mergeCell ref="D127:E127"/>
    <mergeCell ref="B122:J122"/>
    <mergeCell ref="C130:E130"/>
    <mergeCell ref="F32:G32"/>
    <mergeCell ref="D29:D31"/>
    <mergeCell ref="I130:J138"/>
    <mergeCell ref="C138:G138"/>
    <mergeCell ref="B57:C57"/>
    <mergeCell ref="B58:C58"/>
    <mergeCell ref="I155:J155"/>
    <mergeCell ref="D77:E77"/>
    <mergeCell ref="B139:J139"/>
    <mergeCell ref="C136:E136"/>
    <mergeCell ref="C135:E135"/>
    <mergeCell ref="C131:E131"/>
    <mergeCell ref="D58:D62"/>
    <mergeCell ref="I66:J66"/>
    <mergeCell ref="B137:G137"/>
    <mergeCell ref="B63:C67"/>
    <mergeCell ref="E141:F141"/>
    <mergeCell ref="B56:I56"/>
    <mergeCell ref="D63:D67"/>
    <mergeCell ref="D78:E78"/>
    <mergeCell ref="D83:E83"/>
    <mergeCell ref="D84:E84"/>
    <mergeCell ref="G127:H127"/>
    <mergeCell ref="I57:J57"/>
    <mergeCell ref="E142:F142"/>
    <mergeCell ref="D80:E80"/>
    <mergeCell ref="C132:E132"/>
    <mergeCell ref="I97:K97"/>
    <mergeCell ref="D2:I2"/>
    <mergeCell ref="B68:C71"/>
    <mergeCell ref="D68:D71"/>
    <mergeCell ref="B73:I73"/>
    <mergeCell ref="B59:C62"/>
    <mergeCell ref="D82:E82"/>
    <mergeCell ref="B87:C87"/>
    <mergeCell ref="B88:C88"/>
    <mergeCell ref="D88:D95"/>
    <mergeCell ref="D96:D105"/>
    <mergeCell ref="E104:E105"/>
    <mergeCell ref="F104:F105"/>
    <mergeCell ref="F96:F103"/>
    <mergeCell ref="E88:F95"/>
    <mergeCell ref="I129:J129"/>
    <mergeCell ref="D110:D113"/>
    <mergeCell ref="D114:D115"/>
    <mergeCell ref="B149:C149"/>
    <mergeCell ref="I149:J149"/>
    <mergeCell ref="I102:K102"/>
    <mergeCell ref="I103:K103"/>
    <mergeCell ref="I104:K104"/>
    <mergeCell ref="C134:E134"/>
    <mergeCell ref="I140:J140"/>
    <mergeCell ref="I89:K89"/>
    <mergeCell ref="B12:J12"/>
    <mergeCell ref="C20:C22"/>
    <mergeCell ref="D79:E79"/>
    <mergeCell ref="E20:E22"/>
    <mergeCell ref="B26:B28"/>
    <mergeCell ref="B29:B31"/>
    <mergeCell ref="C29:C31"/>
    <mergeCell ref="I70:J70"/>
    <mergeCell ref="I71:J71"/>
    <mergeCell ref="D116:D119"/>
    <mergeCell ref="B106:C106"/>
    <mergeCell ref="B7:D7"/>
    <mergeCell ref="C93:C94"/>
    <mergeCell ref="B110:C110"/>
    <mergeCell ref="B114:C114"/>
    <mergeCell ref="B116:C116"/>
    <mergeCell ref="C89:C92"/>
    <mergeCell ref="D81:E81"/>
    <mergeCell ref="D26:D28"/>
    <mergeCell ref="C125:D125"/>
    <mergeCell ref="I59:J59"/>
    <mergeCell ref="I60:J60"/>
    <mergeCell ref="I61:J61"/>
    <mergeCell ref="I62:J62"/>
    <mergeCell ref="I63:J63"/>
    <mergeCell ref="I64:J64"/>
    <mergeCell ref="D106:D109"/>
    <mergeCell ref="F124:G124"/>
    <mergeCell ref="I112:K112"/>
    <mergeCell ref="T8:W8"/>
    <mergeCell ref="T9:T10"/>
    <mergeCell ref="U9:U10"/>
    <mergeCell ref="B14:E14"/>
    <mergeCell ref="H124:I124"/>
    <mergeCell ref="I93:K93"/>
    <mergeCell ref="I94:K94"/>
    <mergeCell ref="I95:K95"/>
    <mergeCell ref="I96:K96"/>
    <mergeCell ref="E96:E103"/>
    <mergeCell ref="B124:B125"/>
    <mergeCell ref="C124:D124"/>
    <mergeCell ref="I68:J68"/>
    <mergeCell ref="I87:K87"/>
    <mergeCell ref="I88:K88"/>
    <mergeCell ref="I90:K90"/>
    <mergeCell ref="I91:K91"/>
    <mergeCell ref="I92:K92"/>
    <mergeCell ref="I69:J69"/>
    <mergeCell ref="F125:J125"/>
    <mergeCell ref="I98:K98"/>
    <mergeCell ref="I99:K99"/>
    <mergeCell ref="I117:K117"/>
    <mergeCell ref="I118:K118"/>
    <mergeCell ref="I100:K100"/>
    <mergeCell ref="I101:K101"/>
    <mergeCell ref="I105:K105"/>
    <mergeCell ref="I106:K106"/>
    <mergeCell ref="I107:K107"/>
    <mergeCell ref="I108:K108"/>
    <mergeCell ref="I113:K113"/>
    <mergeCell ref="I114:K114"/>
    <mergeCell ref="I119:K119"/>
    <mergeCell ref="E106:F109"/>
    <mergeCell ref="E110:F113"/>
    <mergeCell ref="E114:F115"/>
    <mergeCell ref="E116:F119"/>
    <mergeCell ref="I111:K111"/>
    <mergeCell ref="I109:K109"/>
    <mergeCell ref="I110:K110"/>
    <mergeCell ref="I115:K115"/>
    <mergeCell ref="I116:K116"/>
    <mergeCell ref="I159:J159"/>
    <mergeCell ref="B160:C163"/>
    <mergeCell ref="I160:J160"/>
    <mergeCell ref="I161:J161"/>
    <mergeCell ref="I162:J162"/>
    <mergeCell ref="I163:J163"/>
    <mergeCell ref="B126:D126"/>
    <mergeCell ref="E126:H126"/>
  </mergeCells>
  <conditionalFormatting sqref="F127">
    <cfRule type="cellIs" priority="129" dxfId="0" operator="equal" stopIfTrue="1">
      <formula>537037</formula>
    </cfRule>
  </conditionalFormatting>
  <conditionalFormatting sqref="J127:K127">
    <cfRule type="cellIs" priority="130" dxfId="0" operator="equal" stopIfTrue="1">
      <formula>4770900</formula>
    </cfRule>
  </conditionalFormatting>
  <conditionalFormatting sqref="J2">
    <cfRule type="cellIs" priority="131" dxfId="0" operator="equal" stopIfTrue="1">
      <formula>$D$313</formula>
    </cfRule>
  </conditionalFormatting>
  <conditionalFormatting sqref="K4 H3:K3">
    <cfRule type="cellIs" priority="132" dxfId="0" operator="equal" stopIfTrue="1">
      <formula>"Completar /Bete"</formula>
    </cfRule>
  </conditionalFormatting>
  <conditionalFormatting sqref="C3">
    <cfRule type="cellIs" priority="128" dxfId="2" operator="equal" stopIfTrue="1">
      <formula>"Elegir / Aukeratu"</formula>
    </cfRule>
  </conditionalFormatting>
  <conditionalFormatting sqref="D5">
    <cfRule type="cellIs" priority="127" dxfId="2" operator="equal" stopIfTrue="1">
      <formula>"Elegir / Aukeratu"</formula>
    </cfRule>
  </conditionalFormatting>
  <conditionalFormatting sqref="D58:D62">
    <cfRule type="cellIs" priority="125" dxfId="2" operator="equal" stopIfTrue="1">
      <formula>"Elegir/ Aukeratu"</formula>
    </cfRule>
  </conditionalFormatting>
  <conditionalFormatting sqref="D63:D67">
    <cfRule type="cellIs" priority="124" dxfId="2" operator="equal" stopIfTrue="1">
      <formula>"Elegir/ Aukeratu"</formula>
    </cfRule>
  </conditionalFormatting>
  <conditionalFormatting sqref="D68:D72">
    <cfRule type="cellIs" priority="123" dxfId="2" operator="equal" stopIfTrue="1">
      <formula>"Elegir /Aukeratu"</formula>
    </cfRule>
  </conditionalFormatting>
  <conditionalFormatting sqref="D169:D173">
    <cfRule type="cellIs" priority="122" dxfId="2" operator="equal" stopIfTrue="1">
      <formula>"Elegir/ Aukeratu"</formula>
    </cfRule>
  </conditionalFormatting>
  <conditionalFormatting sqref="F58">
    <cfRule type="cellIs" priority="121" dxfId="2" operator="equal" stopIfTrue="1">
      <formula>"Elegir / Aukeratu"</formula>
    </cfRule>
  </conditionalFormatting>
  <conditionalFormatting sqref="F59">
    <cfRule type="cellIs" priority="120" dxfId="2" operator="equal" stopIfTrue="1">
      <formula>"Elegir / Aukeratu"</formula>
    </cfRule>
  </conditionalFormatting>
  <conditionalFormatting sqref="F61">
    <cfRule type="cellIs" priority="118" dxfId="2" operator="equal" stopIfTrue="1">
      <formula>"Elegir / Aukeratu"</formula>
    </cfRule>
  </conditionalFormatting>
  <conditionalFormatting sqref="F62">
    <cfRule type="cellIs" priority="117" dxfId="2" operator="equal" stopIfTrue="1">
      <formula>"Elegir / Aukeratu"</formula>
    </cfRule>
  </conditionalFormatting>
  <conditionalFormatting sqref="F63">
    <cfRule type="cellIs" priority="116" dxfId="2" operator="equal" stopIfTrue="1">
      <formula>"Elegir / Aukeratu"</formula>
    </cfRule>
  </conditionalFormatting>
  <conditionalFormatting sqref="F64">
    <cfRule type="cellIs" priority="115" dxfId="2" operator="equal" stopIfTrue="1">
      <formula>"Elegir / Aukeratu"</formula>
    </cfRule>
  </conditionalFormatting>
  <conditionalFormatting sqref="F65">
    <cfRule type="cellIs" priority="114" dxfId="2" operator="equal" stopIfTrue="1">
      <formula>"Elegir / Aukeratu"</formula>
    </cfRule>
  </conditionalFormatting>
  <conditionalFormatting sqref="F66">
    <cfRule type="cellIs" priority="113" dxfId="2" operator="equal" stopIfTrue="1">
      <formula>"Elegir / Aukeratu"</formula>
    </cfRule>
  </conditionalFormatting>
  <conditionalFormatting sqref="F67">
    <cfRule type="cellIs" priority="112" dxfId="2" operator="equal" stopIfTrue="1">
      <formula>"Elegir / Aukeratu"</formula>
    </cfRule>
  </conditionalFormatting>
  <conditionalFormatting sqref="E75">
    <cfRule type="cellIs" priority="111" dxfId="2" operator="equal" stopIfTrue="1">
      <formula>"Elegir / Aukeratu"</formula>
    </cfRule>
  </conditionalFormatting>
  <conditionalFormatting sqref="D88:D95">
    <cfRule type="cellIs" priority="110" dxfId="2" operator="equal" stopIfTrue="1">
      <formula>"Elegir / Aukeratu"</formula>
    </cfRule>
  </conditionalFormatting>
  <conditionalFormatting sqref="F96">
    <cfRule type="cellIs" priority="109" dxfId="2" operator="equal" stopIfTrue="1">
      <formula>"Elegir / Aukeratu"</formula>
    </cfRule>
  </conditionalFormatting>
  <conditionalFormatting sqref="F104">
    <cfRule type="cellIs" priority="108" dxfId="2" operator="equal" stopIfTrue="1">
      <formula>"Elegir / Aukeratu"</formula>
    </cfRule>
  </conditionalFormatting>
  <conditionalFormatting sqref="D96:D105">
    <cfRule type="cellIs" priority="105" dxfId="2" operator="equal" stopIfTrue="1">
      <formula>"Elegir / Aukeratu"</formula>
    </cfRule>
  </conditionalFormatting>
  <conditionalFormatting sqref="D106:D109">
    <cfRule type="cellIs" priority="104" dxfId="2" operator="equal" stopIfTrue="1">
      <formula>"Elegir / Aukeratu"</formula>
    </cfRule>
  </conditionalFormatting>
  <conditionalFormatting sqref="D110:D113">
    <cfRule type="cellIs" priority="103" dxfId="2" operator="equal" stopIfTrue="1">
      <formula>"Elegir / Aukeratu"</formula>
    </cfRule>
  </conditionalFormatting>
  <conditionalFormatting sqref="D114:D115">
    <cfRule type="cellIs" priority="102" dxfId="2" operator="equal" stopIfTrue="1">
      <formula>"Elegir / Aukeratu"</formula>
    </cfRule>
  </conditionalFormatting>
  <conditionalFormatting sqref="D116:D119">
    <cfRule type="cellIs" priority="101" dxfId="2" operator="equal" stopIfTrue="1">
      <formula>"Elegir / Aukeratu"</formula>
    </cfRule>
  </conditionalFormatting>
  <conditionalFormatting sqref="C20:C22">
    <cfRule type="cellIs" priority="99" dxfId="2" operator="equal" stopIfTrue="1">
      <formula>"Elegir/ Aukeratu"</formula>
    </cfRule>
  </conditionalFormatting>
  <conditionalFormatting sqref="C23:C25">
    <cfRule type="cellIs" priority="97" dxfId="2" operator="equal" stopIfTrue="1">
      <formula>"Elegir/ Aukeratu"</formula>
    </cfRule>
  </conditionalFormatting>
  <conditionalFormatting sqref="C26:C28">
    <cfRule type="cellIs" priority="96" dxfId="2" operator="equal" stopIfTrue="1">
      <formula>"Elegir/ Aukeratu"</formula>
    </cfRule>
  </conditionalFormatting>
  <conditionalFormatting sqref="C29:C31">
    <cfRule type="cellIs" priority="95" dxfId="2" operator="equal" stopIfTrue="1">
      <formula>"Elegir/ Aukeratu"</formula>
    </cfRule>
  </conditionalFormatting>
  <conditionalFormatting sqref="E124">
    <cfRule type="cellIs" priority="94" dxfId="2" operator="equal" stopIfTrue="1">
      <formula>"Elegir / Aukeratu"</formula>
    </cfRule>
  </conditionalFormatting>
  <conditionalFormatting sqref="E125">
    <cfRule type="cellIs" priority="93" dxfId="2" operator="equal" stopIfTrue="1">
      <formula>"Elegir / Aukeratu"</formula>
    </cfRule>
  </conditionalFormatting>
  <conditionalFormatting sqref="D141">
    <cfRule type="cellIs" priority="92" dxfId="2" operator="equal" stopIfTrue="1">
      <formula>"Elegir/ Aukeratu"</formula>
    </cfRule>
  </conditionalFormatting>
  <conditionalFormatting sqref="D142">
    <cfRule type="cellIs" priority="91" dxfId="2" operator="equal" stopIfTrue="1">
      <formula>"Elegir/ Aukeratu"</formula>
    </cfRule>
  </conditionalFormatting>
  <conditionalFormatting sqref="D143">
    <cfRule type="cellIs" priority="90" dxfId="2" operator="equal" stopIfTrue="1">
      <formula>"Elegir/ Aukeratu"</formula>
    </cfRule>
  </conditionalFormatting>
  <conditionalFormatting sqref="D144">
    <cfRule type="cellIs" priority="89" dxfId="2" operator="equal" stopIfTrue="1">
      <formula>"Elegir/ Aukeratu"</formula>
    </cfRule>
  </conditionalFormatting>
  <conditionalFormatting sqref="D145">
    <cfRule type="cellIs" priority="88" dxfId="2" operator="equal" stopIfTrue="1">
      <formula>"Elegir/ Aukeratu"</formula>
    </cfRule>
  </conditionalFormatting>
  <conditionalFormatting sqref="D146">
    <cfRule type="cellIs" priority="87" dxfId="2" operator="equal" stopIfTrue="1">
      <formula>"Elegir/ Aukeratu"</formula>
    </cfRule>
  </conditionalFormatting>
  <conditionalFormatting sqref="H141">
    <cfRule type="cellIs" priority="86" dxfId="2" operator="equal" stopIfTrue="1">
      <formula>"Elegir/ Aukeratu"</formula>
    </cfRule>
  </conditionalFormatting>
  <conditionalFormatting sqref="H142">
    <cfRule type="cellIs" priority="85" dxfId="2" operator="equal" stopIfTrue="1">
      <formula>"Elegir/ Aukeratu"</formula>
    </cfRule>
  </conditionalFormatting>
  <conditionalFormatting sqref="H143">
    <cfRule type="cellIs" priority="84" dxfId="2" operator="equal" stopIfTrue="1">
      <formula>"Elegir/ Aukeratu"</formula>
    </cfRule>
  </conditionalFormatting>
  <conditionalFormatting sqref="H144">
    <cfRule type="cellIs" priority="83" dxfId="2" operator="equal" stopIfTrue="1">
      <formula>"Elegir/ Aukeratu"</formula>
    </cfRule>
  </conditionalFormatting>
  <conditionalFormatting sqref="H145">
    <cfRule type="cellIs" priority="82" dxfId="2" operator="equal" stopIfTrue="1">
      <formula>"Elegir/ Aukeratu"</formula>
    </cfRule>
  </conditionalFormatting>
  <conditionalFormatting sqref="H32:J32">
    <cfRule type="cellIs" priority="78" dxfId="2" operator="equal" stopIfTrue="1">
      <formula>0</formula>
    </cfRule>
  </conditionalFormatting>
  <conditionalFormatting sqref="J124">
    <cfRule type="cellIs" priority="77" dxfId="2" operator="equal" stopIfTrue="1">
      <formula>"Elegir / Aukeratu"</formula>
    </cfRule>
  </conditionalFormatting>
  <conditionalFormatting sqref="K2">
    <cfRule type="cellIs" priority="76" dxfId="0" operator="equal" stopIfTrue="1">
      <formula>"Completar /Bete"</formula>
    </cfRule>
  </conditionalFormatting>
  <conditionalFormatting sqref="K8">
    <cfRule type="cellIs" priority="75" dxfId="0" operator="equal" stopIfTrue="1">
      <formula>"Completar /Bete"</formula>
    </cfRule>
  </conditionalFormatting>
  <conditionalFormatting sqref="K13">
    <cfRule type="cellIs" priority="74" dxfId="0" operator="equal" stopIfTrue="1">
      <formula>"Completar /Bete"</formula>
    </cfRule>
  </conditionalFormatting>
  <conditionalFormatting sqref="K14">
    <cfRule type="cellIs" priority="73" dxfId="0" operator="equal" stopIfTrue="1">
      <formula>"Completar /Bete"</formula>
    </cfRule>
  </conditionalFormatting>
  <conditionalFormatting sqref="K15">
    <cfRule type="cellIs" priority="72" dxfId="0" operator="equal" stopIfTrue="1">
      <formula>"Completar /Bete"</formula>
    </cfRule>
  </conditionalFormatting>
  <conditionalFormatting sqref="K17">
    <cfRule type="cellIs" priority="71" dxfId="0" operator="equal" stopIfTrue="1">
      <formula>"Completar /Bete"</formula>
    </cfRule>
  </conditionalFormatting>
  <conditionalFormatting sqref="K18">
    <cfRule type="cellIs" priority="70" dxfId="0" operator="equal" stopIfTrue="1">
      <formula>"Completar /Bete"</formula>
    </cfRule>
  </conditionalFormatting>
  <conditionalFormatting sqref="K20">
    <cfRule type="cellIs" priority="69" dxfId="0" operator="equal" stopIfTrue="1">
      <formula>"Completar /Bete"</formula>
    </cfRule>
  </conditionalFormatting>
  <conditionalFormatting sqref="K21">
    <cfRule type="cellIs" priority="68" dxfId="0" operator="equal" stopIfTrue="1">
      <formula>"Completar /Bete"</formula>
    </cfRule>
  </conditionalFormatting>
  <conditionalFormatting sqref="K23">
    <cfRule type="cellIs" priority="67" dxfId="0" operator="equal" stopIfTrue="1">
      <formula>"Completar /Bete"</formula>
    </cfRule>
  </conditionalFormatting>
  <conditionalFormatting sqref="K24">
    <cfRule type="cellIs" priority="66" dxfId="0" operator="equal" stopIfTrue="1">
      <formula>"Completar /Bete"</formula>
    </cfRule>
  </conditionalFormatting>
  <conditionalFormatting sqref="K27">
    <cfRule type="cellIs" priority="65" dxfId="0" operator="equal" stopIfTrue="1">
      <formula>"Completar /Bete"</formula>
    </cfRule>
  </conditionalFormatting>
  <conditionalFormatting sqref="K54:K55">
    <cfRule type="cellIs" priority="46" dxfId="0" operator="equal" stopIfTrue="1">
      <formula>"Completar /Bete"</formula>
    </cfRule>
  </conditionalFormatting>
  <conditionalFormatting sqref="K29">
    <cfRule type="cellIs" priority="63" dxfId="0" operator="equal" stopIfTrue="1">
      <formula>"Completar /Bete"</formula>
    </cfRule>
  </conditionalFormatting>
  <conditionalFormatting sqref="K30">
    <cfRule type="cellIs" priority="62" dxfId="0" operator="equal" stopIfTrue="1">
      <formula>"Completar /Bete"</formula>
    </cfRule>
  </conditionalFormatting>
  <conditionalFormatting sqref="K32">
    <cfRule type="cellIs" priority="61" dxfId="0" operator="equal" stopIfTrue="1">
      <formula>"Completar /Bete"</formula>
    </cfRule>
  </conditionalFormatting>
  <conditionalFormatting sqref="K33">
    <cfRule type="cellIs" priority="60" dxfId="0" operator="equal" stopIfTrue="1">
      <formula>"Completar /Bete"</formula>
    </cfRule>
  </conditionalFormatting>
  <conditionalFormatting sqref="K35">
    <cfRule type="cellIs" priority="59" dxfId="0" operator="equal" stopIfTrue="1">
      <formula>"Completar /Bete"</formula>
    </cfRule>
  </conditionalFormatting>
  <conditionalFormatting sqref="K36">
    <cfRule type="cellIs" priority="58" dxfId="0" operator="equal" stopIfTrue="1">
      <formula>"Completar /Bete"</formula>
    </cfRule>
  </conditionalFormatting>
  <conditionalFormatting sqref="K38">
    <cfRule type="cellIs" priority="57" dxfId="0" operator="equal" stopIfTrue="1">
      <formula>"Completar /Bete"</formula>
    </cfRule>
  </conditionalFormatting>
  <conditionalFormatting sqref="K39">
    <cfRule type="cellIs" priority="56" dxfId="0" operator="equal" stopIfTrue="1">
      <formula>"Completar /Bete"</formula>
    </cfRule>
  </conditionalFormatting>
  <conditionalFormatting sqref="K41">
    <cfRule type="cellIs" priority="55" dxfId="0" operator="equal" stopIfTrue="1">
      <formula>"Completar /Bete"</formula>
    </cfRule>
  </conditionalFormatting>
  <conditionalFormatting sqref="K42">
    <cfRule type="cellIs" priority="54" dxfId="0" operator="equal" stopIfTrue="1">
      <formula>"Completar /Bete"</formula>
    </cfRule>
  </conditionalFormatting>
  <conditionalFormatting sqref="K44">
    <cfRule type="cellIs" priority="53" dxfId="0" operator="equal" stopIfTrue="1">
      <formula>"Completar /Bete"</formula>
    </cfRule>
  </conditionalFormatting>
  <conditionalFormatting sqref="K45">
    <cfRule type="cellIs" priority="52" dxfId="0" operator="equal" stopIfTrue="1">
      <formula>"Completar /Bete"</formula>
    </cfRule>
  </conditionalFormatting>
  <conditionalFormatting sqref="K47">
    <cfRule type="cellIs" priority="51" dxfId="0" operator="equal" stopIfTrue="1">
      <formula>"Completar /Bete"</formula>
    </cfRule>
  </conditionalFormatting>
  <conditionalFormatting sqref="K48">
    <cfRule type="cellIs" priority="50" dxfId="0" operator="equal" stopIfTrue="1">
      <formula>"Completar /Bete"</formula>
    </cfRule>
  </conditionalFormatting>
  <conditionalFormatting sqref="K50">
    <cfRule type="cellIs" priority="49" dxfId="0" operator="equal" stopIfTrue="1">
      <formula>"Completar /Bete"</formula>
    </cfRule>
  </conditionalFormatting>
  <conditionalFormatting sqref="K51">
    <cfRule type="cellIs" priority="48" dxfId="0" operator="equal" stopIfTrue="1">
      <formula>"Completar /Bete"</formula>
    </cfRule>
  </conditionalFormatting>
  <conditionalFormatting sqref="K53">
    <cfRule type="cellIs" priority="47" dxfId="0" operator="equal" stopIfTrue="1">
      <formula>"Completar /Bete"</formula>
    </cfRule>
  </conditionalFormatting>
  <conditionalFormatting sqref="K71">
    <cfRule type="cellIs" priority="36" dxfId="0" operator="equal" stopIfTrue="1">
      <formula>"Completar /Bete"</formula>
    </cfRule>
  </conditionalFormatting>
  <conditionalFormatting sqref="K57">
    <cfRule type="cellIs" priority="45" dxfId="0" operator="equal" stopIfTrue="1">
      <formula>"Completar /Bete"</formula>
    </cfRule>
  </conditionalFormatting>
  <conditionalFormatting sqref="K59">
    <cfRule type="cellIs" priority="44" dxfId="0" operator="equal" stopIfTrue="1">
      <formula>"Completar /Bete"</formula>
    </cfRule>
  </conditionalFormatting>
  <conditionalFormatting sqref="K60">
    <cfRule type="cellIs" priority="43" dxfId="0" operator="equal" stopIfTrue="1">
      <formula>"Completar /Bete"</formula>
    </cfRule>
  </conditionalFormatting>
  <conditionalFormatting sqref="K62">
    <cfRule type="cellIs" priority="42" dxfId="0" operator="equal" stopIfTrue="1">
      <formula>"Completar /Bete"</formula>
    </cfRule>
  </conditionalFormatting>
  <conditionalFormatting sqref="K63">
    <cfRule type="cellIs" priority="41" dxfId="0" operator="equal" stopIfTrue="1">
      <formula>"Completar /Bete"</formula>
    </cfRule>
  </conditionalFormatting>
  <conditionalFormatting sqref="K65">
    <cfRule type="cellIs" priority="40" dxfId="0" operator="equal" stopIfTrue="1">
      <formula>"Completar /Bete"</formula>
    </cfRule>
  </conditionalFormatting>
  <conditionalFormatting sqref="K66">
    <cfRule type="cellIs" priority="39" dxfId="0" operator="equal" stopIfTrue="1">
      <formula>"Completar /Bete"</formula>
    </cfRule>
  </conditionalFormatting>
  <conditionalFormatting sqref="K68">
    <cfRule type="cellIs" priority="38" dxfId="0" operator="equal" stopIfTrue="1">
      <formula>"Completar /Bete"</formula>
    </cfRule>
  </conditionalFormatting>
  <conditionalFormatting sqref="K69">
    <cfRule type="cellIs" priority="37" dxfId="0" operator="equal" stopIfTrue="1">
      <formula>"Completar /Bete"</formula>
    </cfRule>
  </conditionalFormatting>
  <conditionalFormatting sqref="F5">
    <cfRule type="cellIs" priority="35" dxfId="2" operator="equal" stopIfTrue="1">
      <formula>"Elegir / Aukeratu"</formula>
    </cfRule>
  </conditionalFormatting>
  <conditionalFormatting sqref="C93">
    <cfRule type="cellIs" priority="31" dxfId="2" operator="equal" stopIfTrue="1">
      <formula>"Elegir / Aukeratu"</formula>
    </cfRule>
    <cfRule type="cellIs" priority="32" dxfId="28" operator="equal" stopIfTrue="1">
      <formula>"Elegir / Aukeratu"</formula>
    </cfRule>
  </conditionalFormatting>
  <conditionalFormatting sqref="F152">
    <cfRule type="cellIs" priority="23" dxfId="2" operator="equal" stopIfTrue="1">
      <formula>"Elegir / Aukeratu"</formula>
    </cfRule>
  </conditionalFormatting>
  <conditionalFormatting sqref="D150:D154">
    <cfRule type="cellIs" priority="28" dxfId="2" operator="equal" stopIfTrue="1">
      <formula>"Elegir/ Aukeratu"</formula>
    </cfRule>
  </conditionalFormatting>
  <conditionalFormatting sqref="D155:D159">
    <cfRule type="cellIs" priority="27" dxfId="2" operator="equal" stopIfTrue="1">
      <formula>"Elegir/ Aukeratu"</formula>
    </cfRule>
  </conditionalFormatting>
  <conditionalFormatting sqref="D160:D164">
    <cfRule type="cellIs" priority="26" dxfId="2" operator="equal" stopIfTrue="1">
      <formula>"Elegir /Aukeratu"</formula>
    </cfRule>
  </conditionalFormatting>
  <conditionalFormatting sqref="F150">
    <cfRule type="cellIs" priority="25" dxfId="2" operator="equal" stopIfTrue="1">
      <formula>"Elegir / Aukeratu"</formula>
    </cfRule>
  </conditionalFormatting>
  <conditionalFormatting sqref="F151">
    <cfRule type="cellIs" priority="24" dxfId="2" operator="equal" stopIfTrue="1">
      <formula>"Elegir / Aukeratu"</formula>
    </cfRule>
  </conditionalFormatting>
  <conditionalFormatting sqref="F153">
    <cfRule type="cellIs" priority="22" dxfId="2" operator="equal" stopIfTrue="1">
      <formula>"Elegir / Aukeratu"</formula>
    </cfRule>
  </conditionalFormatting>
  <conditionalFormatting sqref="F154">
    <cfRule type="cellIs" priority="21" dxfId="2" operator="equal" stopIfTrue="1">
      <formula>"Elegir / Aukeratu"</formula>
    </cfRule>
  </conditionalFormatting>
  <conditionalFormatting sqref="F155">
    <cfRule type="cellIs" priority="20" dxfId="2" operator="equal" stopIfTrue="1">
      <formula>"Elegir / Aukeratu"</formula>
    </cfRule>
  </conditionalFormatting>
  <conditionalFormatting sqref="F156">
    <cfRule type="cellIs" priority="19" dxfId="2" operator="equal" stopIfTrue="1">
      <formula>"Elegir / Aukeratu"</formula>
    </cfRule>
  </conditionalFormatting>
  <conditionalFormatting sqref="F157">
    <cfRule type="cellIs" priority="18" dxfId="2" operator="equal" stopIfTrue="1">
      <formula>"Elegir / Aukeratu"</formula>
    </cfRule>
  </conditionalFormatting>
  <conditionalFormatting sqref="F158">
    <cfRule type="cellIs" priority="17" dxfId="2" operator="equal" stopIfTrue="1">
      <formula>"Elegir / Aukeratu"</formula>
    </cfRule>
  </conditionalFormatting>
  <conditionalFormatting sqref="F159">
    <cfRule type="cellIs" priority="16" dxfId="2" operator="equal" stopIfTrue="1">
      <formula>"Elegir / Aukeratu"</formula>
    </cfRule>
  </conditionalFormatting>
  <conditionalFormatting sqref="K147">
    <cfRule type="cellIs" priority="15" dxfId="0" operator="equal" stopIfTrue="1">
      <formula>"Completar /Bete"</formula>
    </cfRule>
  </conditionalFormatting>
  <conditionalFormatting sqref="K163">
    <cfRule type="cellIs" priority="5" dxfId="0" operator="equal" stopIfTrue="1">
      <formula>"Completar /Bete"</formula>
    </cfRule>
  </conditionalFormatting>
  <conditionalFormatting sqref="K149">
    <cfRule type="cellIs" priority="14" dxfId="0" operator="equal" stopIfTrue="1">
      <formula>"Completar /Bete"</formula>
    </cfRule>
  </conditionalFormatting>
  <conditionalFormatting sqref="K151">
    <cfRule type="cellIs" priority="13" dxfId="0" operator="equal" stopIfTrue="1">
      <formula>"Completar /Bete"</formula>
    </cfRule>
  </conditionalFormatting>
  <conditionalFormatting sqref="K152">
    <cfRule type="cellIs" priority="12" dxfId="0" operator="equal" stopIfTrue="1">
      <formula>"Completar /Bete"</formula>
    </cfRule>
  </conditionalFormatting>
  <conditionalFormatting sqref="K154">
    <cfRule type="cellIs" priority="11" dxfId="0" operator="equal" stopIfTrue="1">
      <formula>"Completar /Bete"</formula>
    </cfRule>
  </conditionalFormatting>
  <conditionalFormatting sqref="K155">
    <cfRule type="cellIs" priority="10" dxfId="0" operator="equal" stopIfTrue="1">
      <formula>"Completar /Bete"</formula>
    </cfRule>
  </conditionalFormatting>
  <conditionalFormatting sqref="K157">
    <cfRule type="cellIs" priority="9" dxfId="0" operator="equal" stopIfTrue="1">
      <formula>"Completar /Bete"</formula>
    </cfRule>
  </conditionalFormatting>
  <conditionalFormatting sqref="K158">
    <cfRule type="cellIs" priority="8" dxfId="0" operator="equal" stopIfTrue="1">
      <formula>"Completar /Bete"</formula>
    </cfRule>
  </conditionalFormatting>
  <conditionalFormatting sqref="K160">
    <cfRule type="cellIs" priority="7" dxfId="0" operator="equal" stopIfTrue="1">
      <formula>"Completar /Bete"</formula>
    </cfRule>
  </conditionalFormatting>
  <conditionalFormatting sqref="K161">
    <cfRule type="cellIs" priority="6" dxfId="0" operator="equal" stopIfTrue="1">
      <formula>"Completar /Bete"</formula>
    </cfRule>
  </conditionalFormatting>
  <conditionalFormatting sqref="C17:C19">
    <cfRule type="cellIs" priority="4" dxfId="2" operator="equal" stopIfTrue="1">
      <formula>"Elegir/ Aukeratu"</formula>
    </cfRule>
  </conditionalFormatting>
  <conditionalFormatting sqref="F60">
    <cfRule type="cellIs" priority="3" dxfId="2" operator="equal" stopIfTrue="1">
      <formula>"Elegir / Aukeratu"</formula>
    </cfRule>
  </conditionalFormatting>
  <conditionalFormatting sqref="E3:F3">
    <cfRule type="cellIs" priority="2" dxfId="0" operator="equal" stopIfTrue="1">
      <formula>"Completar /Bete"</formula>
    </cfRule>
  </conditionalFormatting>
  <conditionalFormatting sqref="D4:J4">
    <cfRule type="cellIs" priority="1" dxfId="0" operator="equal" stopIfTrue="1">
      <formula>"Completar /Bete"</formula>
    </cfRule>
  </conditionalFormatting>
  <dataValidations count="12">
    <dataValidation type="list" allowBlank="1" showInputMessage="1" showErrorMessage="1" sqref="J2">
      <formula1>"2013, 2014, 2015, 2016, 2017"</formula1>
    </dataValidation>
    <dataValidation type="list" allowBlank="1" showInputMessage="1" showErrorMessage="1" sqref="C3">
      <formula1>"Elegir / Aukeratu, Araba, Bizkaia,Gipuzkoa"</formula1>
    </dataValidation>
    <dataValidation type="list" allowBlank="1" showInputMessage="1" showErrorMessage="1" sqref="D5">
      <formula1>"Elegir / Aukeratu, Cambio Climático - Klima Aldaketa, Calidad del Aire - Aire Kalitatea, Ruido - Zarata"</formula1>
    </dataValidation>
    <dataValidation type="list" allowBlank="1" showInputMessage="1" showErrorMessage="1" sqref="D58:D67 D150:D159 C17:C31">
      <formula1>"Elegir/ Aukeratu,Si-Bai,No-Ez"</formula1>
    </dataValidation>
    <dataValidation type="list" allowBlank="1" showInputMessage="1" showErrorMessage="1" sqref="D68:D72 D160:D164">
      <formula1>"Elegir /Aukeratu, Si-Bai, No-Ez"</formula1>
    </dataValidation>
    <dataValidation type="list" allowBlank="1" showInputMessage="1" showErrorMessage="1" sqref="D169:D173 H141:H145 D141:D146">
      <formula1>"Elegir/ Aukeratu,Si/Bai, No/Ez"</formula1>
    </dataValidation>
    <dataValidation type="list" allowBlank="1" showInputMessage="1" showErrorMessage="1" sqref="C176:C177">
      <formula1>$D$127:$D$128</formula1>
    </dataValidation>
    <dataValidation type="list" allowBlank="1" showInputMessage="1" showErrorMessage="1" sqref="F150:F159 E75 F96 F104 D88:D119 E124:E125 J124 F58:F67">
      <formula1>"Elegir / Aukeratu, Sí-Bai, No-Ez"</formula1>
    </dataValidation>
    <dataValidation type="list" allowBlank="1" showInputMessage="1" showErrorMessage="1" sqref="C93">
      <formula1>"Elegir / Aukeratu, Asfaltado-Asfaltatua, Terreno natural-Lur naturala"</formula1>
    </dataValidation>
    <dataValidation type="list" allowBlank="1" showInputMessage="1" showErrorMessage="1" sqref="F5">
      <formula1>$D$184:$D$193</formula1>
    </dataValidation>
    <dataValidation type="list" allowBlank="1" showInputMessage="1" showErrorMessage="1" sqref="C136:E136 C131:C135">
      <formula1>$G$198:$G$214</formula1>
    </dataValidation>
    <dataValidation type="list" allowBlank="1" showInputMessage="1" showErrorMessage="1" sqref="H146">
      <formula1>$G$7:$G$197</formula1>
    </dataValidation>
  </dataValidations>
  <printOptions horizontalCentered="1"/>
  <pageMargins left="0.7480314960629921" right="0.7480314960629921" top="0.984251968503937" bottom="0.984251968503937" header="0" footer="0"/>
  <pageSetup fitToHeight="3" horizontalDpi="600" verticalDpi="600" orientation="portrait" paperSize="9" scale="43" r:id="rId2"/>
  <headerFooter alignWithMargins="0">
    <oddFooter>&amp;L&amp;Z&amp;F&amp;R&amp;P / &amp;N</oddFooter>
  </headerFooter>
  <rowBreaks count="2" manualBreakCount="2">
    <brk id="72" max="11" man="1"/>
    <brk id="138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zoomScalePageLayoutView="0" workbookViewId="0" topLeftCell="A2">
      <selection activeCell="B12" sqref="B12"/>
    </sheetView>
  </sheetViews>
  <sheetFormatPr defaultColWidth="11.421875" defaultRowHeight="12.75"/>
  <cols>
    <col min="1" max="1" width="24.00390625" style="19" customWidth="1"/>
    <col min="3" max="3" width="20.7109375" style="0" customWidth="1"/>
    <col min="5" max="5" width="24.00390625" style="19" customWidth="1"/>
    <col min="7" max="7" width="20.7109375" style="0" customWidth="1"/>
    <col min="8" max="8" width="72.57421875" style="0" customWidth="1"/>
  </cols>
  <sheetData>
    <row r="1" spans="1:12" ht="16.5" thickBot="1">
      <c r="A1" s="536" t="s">
        <v>18</v>
      </c>
      <c r="B1" s="537"/>
      <c r="C1" s="537"/>
      <c r="E1" s="536" t="s">
        <v>330</v>
      </c>
      <c r="F1" s="537"/>
      <c r="G1" s="537"/>
      <c r="H1" s="537"/>
      <c r="J1" s="536" t="s">
        <v>390</v>
      </c>
      <c r="K1" s="537"/>
      <c r="L1" s="537"/>
    </row>
    <row r="2" spans="1:8" ht="15.75" thickBot="1">
      <c r="A2" s="552" t="s">
        <v>19</v>
      </c>
      <c r="B2" s="553"/>
      <c r="C2" s="554"/>
      <c r="E2" s="552" t="s">
        <v>331</v>
      </c>
      <c r="F2" s="553"/>
      <c r="G2" s="554"/>
      <c r="H2" s="5" t="s">
        <v>389</v>
      </c>
    </row>
    <row r="3" spans="1:12" ht="16.5" thickBot="1">
      <c r="A3" s="17" t="s">
        <v>20</v>
      </c>
      <c r="B3" s="6">
        <v>27</v>
      </c>
      <c r="C3" s="7" t="s">
        <v>21</v>
      </c>
      <c r="E3" s="17" t="s">
        <v>332</v>
      </c>
      <c r="F3" s="6">
        <v>27</v>
      </c>
      <c r="G3" s="7" t="s">
        <v>333</v>
      </c>
      <c r="H3" s="8" t="s">
        <v>334</v>
      </c>
      <c r="J3" s="536" t="s">
        <v>391</v>
      </c>
      <c r="K3" s="537"/>
      <c r="L3" s="537"/>
    </row>
    <row r="4" spans="1:8" ht="15.75" thickBot="1">
      <c r="A4" s="17" t="s">
        <v>22</v>
      </c>
      <c r="B4" s="6">
        <v>27</v>
      </c>
      <c r="C4" s="7" t="s">
        <v>21</v>
      </c>
      <c r="E4" s="17" t="s">
        <v>335</v>
      </c>
      <c r="F4" s="6">
        <v>27</v>
      </c>
      <c r="G4" s="7" t="s">
        <v>333</v>
      </c>
      <c r="H4" s="8" t="s">
        <v>334</v>
      </c>
    </row>
    <row r="5" spans="1:8" ht="15.75" thickBot="1">
      <c r="A5" s="17" t="s">
        <v>23</v>
      </c>
      <c r="B5" s="6">
        <v>15.6</v>
      </c>
      <c r="C5" s="7" t="s">
        <v>21</v>
      </c>
      <c r="E5" s="17" t="s">
        <v>336</v>
      </c>
      <c r="F5" s="6">
        <v>15.6</v>
      </c>
      <c r="G5" s="7" t="s">
        <v>333</v>
      </c>
      <c r="H5" s="8" t="s">
        <v>334</v>
      </c>
    </row>
    <row r="6" spans="1:8" ht="15.75" thickBot="1">
      <c r="A6" s="17" t="s">
        <v>24</v>
      </c>
      <c r="B6" s="6">
        <v>44.78</v>
      </c>
      <c r="C6" s="7" t="s">
        <v>21</v>
      </c>
      <c r="E6" s="17" t="s">
        <v>337</v>
      </c>
      <c r="F6" s="6">
        <v>44.78</v>
      </c>
      <c r="G6" s="7" t="s">
        <v>333</v>
      </c>
      <c r="H6" s="8" t="s">
        <v>338</v>
      </c>
    </row>
    <row r="7" spans="1:8" ht="15.75" thickBot="1">
      <c r="A7" s="17" t="s">
        <v>25</v>
      </c>
      <c r="B7" s="6">
        <v>40.18</v>
      </c>
      <c r="C7" s="7" t="s">
        <v>21</v>
      </c>
      <c r="E7" s="17" t="s">
        <v>339</v>
      </c>
      <c r="F7" s="6">
        <v>40.18</v>
      </c>
      <c r="G7" s="7" t="s">
        <v>333</v>
      </c>
      <c r="H7" s="8" t="s">
        <v>340</v>
      </c>
    </row>
    <row r="8" spans="1:8" ht="15.75" thickBot="1">
      <c r="A8" s="17" t="s">
        <v>26</v>
      </c>
      <c r="B8" s="6">
        <v>0.03853</v>
      </c>
      <c r="C8" s="7" t="s">
        <v>27</v>
      </c>
      <c r="E8" s="17" t="s">
        <v>341</v>
      </c>
      <c r="F8" s="6">
        <v>0.03853</v>
      </c>
      <c r="G8" s="7" t="s">
        <v>342</v>
      </c>
      <c r="H8" s="8" t="s">
        <v>340</v>
      </c>
    </row>
    <row r="9" spans="1:8" ht="15.75" thickBot="1">
      <c r="A9" s="17" t="s">
        <v>28</v>
      </c>
      <c r="B9" s="6">
        <v>42.4</v>
      </c>
      <c r="C9" s="7" t="s">
        <v>21</v>
      </c>
      <c r="E9" s="17" t="s">
        <v>343</v>
      </c>
      <c r="F9" s="6">
        <v>42.4</v>
      </c>
      <c r="G9" s="7" t="s">
        <v>333</v>
      </c>
      <c r="H9" s="8" t="s">
        <v>338</v>
      </c>
    </row>
    <row r="10" spans="1:8" ht="15.75" thickBot="1">
      <c r="A10" s="17" t="s">
        <v>29</v>
      </c>
      <c r="B10" s="6">
        <v>42.4</v>
      </c>
      <c r="C10" s="7" t="s">
        <v>21</v>
      </c>
      <c r="E10" s="17" t="s">
        <v>344</v>
      </c>
      <c r="F10" s="6">
        <v>42.4</v>
      </c>
      <c r="G10" s="7" t="s">
        <v>333</v>
      </c>
      <c r="H10" s="8" t="s">
        <v>338</v>
      </c>
    </row>
    <row r="11" spans="1:8" ht="15.75" thickBot="1">
      <c r="A11" s="17" t="s">
        <v>30</v>
      </c>
      <c r="B11" s="6">
        <v>44.3</v>
      </c>
      <c r="C11" s="7" t="s">
        <v>21</v>
      </c>
      <c r="E11" s="17" t="s">
        <v>345</v>
      </c>
      <c r="F11" s="6">
        <v>44.3</v>
      </c>
      <c r="G11" s="7" t="s">
        <v>333</v>
      </c>
      <c r="H11" s="8" t="s">
        <v>346</v>
      </c>
    </row>
    <row r="12" spans="1:8" ht="15.75" thickBot="1">
      <c r="A12" s="17" t="s">
        <v>31</v>
      </c>
      <c r="B12" s="6">
        <v>46.2</v>
      </c>
      <c r="C12" s="7" t="s">
        <v>21</v>
      </c>
      <c r="E12" s="17" t="s">
        <v>347</v>
      </c>
      <c r="F12" s="6">
        <v>46.2</v>
      </c>
      <c r="G12" s="7" t="s">
        <v>333</v>
      </c>
      <c r="H12" s="8" t="s">
        <v>338</v>
      </c>
    </row>
    <row r="13" spans="1:8" ht="15.75" thickBot="1">
      <c r="A13" s="552" t="s">
        <v>32</v>
      </c>
      <c r="B13" s="553"/>
      <c r="C13" s="554"/>
      <c r="E13" s="552" t="s">
        <v>348</v>
      </c>
      <c r="F13" s="553"/>
      <c r="G13" s="554"/>
      <c r="H13" s="5" t="s">
        <v>389</v>
      </c>
    </row>
    <row r="14" spans="1:8" ht="15.75" customHeight="1" thickBot="1">
      <c r="A14" s="17" t="s">
        <v>26</v>
      </c>
      <c r="B14" s="555">
        <v>0.902</v>
      </c>
      <c r="C14" s="556"/>
      <c r="E14" s="17" t="s">
        <v>341</v>
      </c>
      <c r="F14" s="555">
        <v>0.902</v>
      </c>
      <c r="G14" s="556"/>
      <c r="H14" s="8" t="s">
        <v>340</v>
      </c>
    </row>
    <row r="15" spans="1:8" ht="15.75" thickBot="1">
      <c r="A15" s="539" t="s">
        <v>33</v>
      </c>
      <c r="B15" s="540"/>
      <c r="C15" s="541"/>
      <c r="E15" s="539" t="s">
        <v>349</v>
      </c>
      <c r="F15" s="540"/>
      <c r="G15" s="541"/>
      <c r="H15" s="5" t="s">
        <v>389</v>
      </c>
    </row>
    <row r="16" spans="1:8" ht="15.75" thickBot="1">
      <c r="A16" s="17" t="s">
        <v>20</v>
      </c>
      <c r="B16" s="6">
        <v>70800</v>
      </c>
      <c r="C16" s="7" t="s">
        <v>34</v>
      </c>
      <c r="E16" s="17" t="s">
        <v>332</v>
      </c>
      <c r="F16" s="6">
        <v>70800</v>
      </c>
      <c r="G16" s="7" t="s">
        <v>350</v>
      </c>
      <c r="H16" s="8" t="s">
        <v>351</v>
      </c>
    </row>
    <row r="17" spans="1:8" ht="15.75" thickBot="1">
      <c r="A17" s="17" t="s">
        <v>22</v>
      </c>
      <c r="B17" s="6">
        <v>59800</v>
      </c>
      <c r="C17" s="7" t="s">
        <v>34</v>
      </c>
      <c r="E17" s="17" t="s">
        <v>335</v>
      </c>
      <c r="F17" s="6">
        <v>59800</v>
      </c>
      <c r="G17" s="7" t="s">
        <v>350</v>
      </c>
      <c r="H17" s="8" t="s">
        <v>351</v>
      </c>
    </row>
    <row r="18" spans="1:8" ht="15.75" thickBot="1">
      <c r="A18" s="17" t="s">
        <v>23</v>
      </c>
      <c r="B18" s="6">
        <v>112000</v>
      </c>
      <c r="C18" s="7" t="s">
        <v>34</v>
      </c>
      <c r="E18" s="17" t="s">
        <v>336</v>
      </c>
      <c r="F18" s="6">
        <v>112000</v>
      </c>
      <c r="G18" s="7" t="s">
        <v>350</v>
      </c>
      <c r="H18" s="8" t="s">
        <v>351</v>
      </c>
    </row>
    <row r="19" spans="1:8" ht="15.75" thickBot="1">
      <c r="A19" s="17" t="s">
        <v>24</v>
      </c>
      <c r="B19" s="6">
        <v>66200</v>
      </c>
      <c r="C19" s="7" t="s">
        <v>34</v>
      </c>
      <c r="E19" s="17" t="s">
        <v>337</v>
      </c>
      <c r="F19" s="6">
        <v>66200</v>
      </c>
      <c r="G19" s="7" t="s">
        <v>350</v>
      </c>
      <c r="H19" s="8" t="s">
        <v>338</v>
      </c>
    </row>
    <row r="20" spans="1:8" ht="15.75" thickBot="1">
      <c r="A20" s="17" t="s">
        <v>25</v>
      </c>
      <c r="B20" s="6">
        <v>76000</v>
      </c>
      <c r="C20" s="7" t="s">
        <v>34</v>
      </c>
      <c r="E20" s="17" t="s">
        <v>339</v>
      </c>
      <c r="F20" s="6">
        <v>76000</v>
      </c>
      <c r="G20" s="7" t="s">
        <v>350</v>
      </c>
      <c r="H20" s="8" t="s">
        <v>340</v>
      </c>
    </row>
    <row r="21" spans="1:8" ht="15.75" thickBot="1">
      <c r="A21" s="17" t="s">
        <v>26</v>
      </c>
      <c r="B21" s="6">
        <v>56000</v>
      </c>
      <c r="C21" s="7" t="s">
        <v>34</v>
      </c>
      <c r="E21" s="17" t="s">
        <v>341</v>
      </c>
      <c r="F21" s="6">
        <v>56000</v>
      </c>
      <c r="G21" s="7" t="s">
        <v>350</v>
      </c>
      <c r="H21" s="8" t="s">
        <v>340</v>
      </c>
    </row>
    <row r="22" spans="1:8" ht="15.75" thickBot="1">
      <c r="A22" s="17" t="s">
        <v>28</v>
      </c>
      <c r="B22" s="6">
        <v>73000</v>
      </c>
      <c r="C22" s="7" t="s">
        <v>34</v>
      </c>
      <c r="E22" s="17" t="s">
        <v>343</v>
      </c>
      <c r="F22" s="6">
        <v>73000</v>
      </c>
      <c r="G22" s="7" t="s">
        <v>350</v>
      </c>
      <c r="H22" s="8" t="s">
        <v>338</v>
      </c>
    </row>
    <row r="23" spans="1:8" ht="15.75" thickBot="1">
      <c r="A23" s="17" t="s">
        <v>29</v>
      </c>
      <c r="B23" s="6">
        <v>73000</v>
      </c>
      <c r="C23" s="7" t="s">
        <v>34</v>
      </c>
      <c r="E23" s="17" t="s">
        <v>344</v>
      </c>
      <c r="F23" s="6">
        <v>73000</v>
      </c>
      <c r="G23" s="7" t="s">
        <v>350</v>
      </c>
      <c r="H23" s="8" t="s">
        <v>338</v>
      </c>
    </row>
    <row r="24" spans="1:8" ht="15.75" thickBot="1">
      <c r="A24" s="17" t="s">
        <v>30</v>
      </c>
      <c r="B24" s="6">
        <v>69300</v>
      </c>
      <c r="C24" s="7" t="s">
        <v>34</v>
      </c>
      <c r="E24" s="17" t="s">
        <v>345</v>
      </c>
      <c r="F24" s="6">
        <v>69300</v>
      </c>
      <c r="G24" s="7" t="s">
        <v>350</v>
      </c>
      <c r="H24" s="8" t="s">
        <v>352</v>
      </c>
    </row>
    <row r="25" spans="1:8" ht="15.75" thickBot="1">
      <c r="A25" s="17" t="s">
        <v>31</v>
      </c>
      <c r="B25" s="6">
        <v>63600</v>
      </c>
      <c r="C25" s="7" t="s">
        <v>34</v>
      </c>
      <c r="E25" s="17" t="s">
        <v>347</v>
      </c>
      <c r="F25" s="6">
        <v>63600</v>
      </c>
      <c r="G25" s="7" t="s">
        <v>350</v>
      </c>
      <c r="H25" s="8" t="s">
        <v>338</v>
      </c>
    </row>
    <row r="26" spans="1:8" ht="15.75" thickBot="1">
      <c r="A26" s="539" t="s">
        <v>35</v>
      </c>
      <c r="B26" s="540"/>
      <c r="C26" s="541"/>
      <c r="E26" s="539" t="s">
        <v>353</v>
      </c>
      <c r="F26" s="540"/>
      <c r="G26" s="541"/>
      <c r="H26" s="5" t="s">
        <v>389</v>
      </c>
    </row>
    <row r="27" spans="1:8" ht="15.75" thickBot="1">
      <c r="A27" s="17" t="s">
        <v>20</v>
      </c>
      <c r="B27" s="6">
        <v>10</v>
      </c>
      <c r="C27" s="7" t="s">
        <v>36</v>
      </c>
      <c r="E27" s="17" t="s">
        <v>332</v>
      </c>
      <c r="F27" s="6">
        <v>10</v>
      </c>
      <c r="G27" s="7" t="s">
        <v>354</v>
      </c>
      <c r="H27" s="8" t="s">
        <v>355</v>
      </c>
    </row>
    <row r="28" spans="1:8" ht="15.75" thickBot="1">
      <c r="A28" s="17" t="s">
        <v>22</v>
      </c>
      <c r="B28" s="6">
        <v>10</v>
      </c>
      <c r="C28" s="7" t="s">
        <v>36</v>
      </c>
      <c r="E28" s="17" t="s">
        <v>335</v>
      </c>
      <c r="F28" s="6">
        <v>10</v>
      </c>
      <c r="G28" s="7" t="s">
        <v>354</v>
      </c>
      <c r="H28" s="8" t="s">
        <v>355</v>
      </c>
    </row>
    <row r="29" spans="1:8" ht="15.75" thickBot="1">
      <c r="A29" s="17" t="s">
        <v>23</v>
      </c>
      <c r="B29" s="6">
        <v>300</v>
      </c>
      <c r="C29" s="7" t="s">
        <v>36</v>
      </c>
      <c r="E29" s="17" t="s">
        <v>336</v>
      </c>
      <c r="F29" s="6">
        <v>300</v>
      </c>
      <c r="G29" s="7" t="s">
        <v>354</v>
      </c>
      <c r="H29" s="8" t="s">
        <v>355</v>
      </c>
    </row>
    <row r="30" spans="1:8" ht="15.75" thickBot="1">
      <c r="A30" s="17" t="s">
        <v>25</v>
      </c>
      <c r="B30" s="6">
        <v>10</v>
      </c>
      <c r="C30" s="7" t="s">
        <v>36</v>
      </c>
      <c r="E30" s="17" t="s">
        <v>339</v>
      </c>
      <c r="F30" s="6">
        <v>10</v>
      </c>
      <c r="G30" s="7" t="s">
        <v>354</v>
      </c>
      <c r="H30" s="8" t="s">
        <v>355</v>
      </c>
    </row>
    <row r="31" spans="1:8" ht="15.75" thickBot="1">
      <c r="A31" s="17" t="s">
        <v>26</v>
      </c>
      <c r="B31" s="6">
        <v>5</v>
      </c>
      <c r="C31" s="7" t="s">
        <v>36</v>
      </c>
      <c r="E31" s="17" t="s">
        <v>341</v>
      </c>
      <c r="F31" s="6">
        <v>5</v>
      </c>
      <c r="G31" s="7" t="s">
        <v>354</v>
      </c>
      <c r="H31" s="8" t="s">
        <v>356</v>
      </c>
    </row>
    <row r="32" spans="1:8" ht="15.75" thickBot="1">
      <c r="A32" s="17" t="s">
        <v>28</v>
      </c>
      <c r="B32" s="6">
        <v>10</v>
      </c>
      <c r="C32" s="7" t="s">
        <v>36</v>
      </c>
      <c r="E32" s="17" t="s">
        <v>343</v>
      </c>
      <c r="F32" s="6">
        <v>10</v>
      </c>
      <c r="G32" s="7" t="s">
        <v>354</v>
      </c>
      <c r="H32" s="8" t="s">
        <v>355</v>
      </c>
    </row>
    <row r="33" spans="1:8" ht="15.75" thickBot="1">
      <c r="A33" s="17" t="s">
        <v>29</v>
      </c>
      <c r="B33" s="6">
        <v>3.9</v>
      </c>
      <c r="C33" s="7" t="s">
        <v>36</v>
      </c>
      <c r="E33" s="17" t="s">
        <v>344</v>
      </c>
      <c r="F33" s="6">
        <v>3.9</v>
      </c>
      <c r="G33" s="7" t="s">
        <v>354</v>
      </c>
      <c r="H33" s="8" t="s">
        <v>357</v>
      </c>
    </row>
    <row r="34" spans="1:8" ht="15.75" thickBot="1">
      <c r="A34" s="17" t="s">
        <v>30</v>
      </c>
      <c r="B34" s="6">
        <v>25</v>
      </c>
      <c r="C34" s="7" t="s">
        <v>36</v>
      </c>
      <c r="E34" s="17" t="s">
        <v>345</v>
      </c>
      <c r="F34" s="6">
        <v>25</v>
      </c>
      <c r="G34" s="7" t="s">
        <v>354</v>
      </c>
      <c r="H34" s="8" t="s">
        <v>358</v>
      </c>
    </row>
    <row r="35" spans="1:8" ht="15.75" thickBot="1">
      <c r="A35" s="17" t="s">
        <v>31</v>
      </c>
      <c r="B35" s="6">
        <v>5</v>
      </c>
      <c r="C35" s="7" t="s">
        <v>36</v>
      </c>
      <c r="E35" s="17" t="s">
        <v>347</v>
      </c>
      <c r="F35" s="6">
        <v>5</v>
      </c>
      <c r="G35" s="7" t="s">
        <v>354</v>
      </c>
      <c r="H35" s="8" t="s">
        <v>355</v>
      </c>
    </row>
    <row r="36" spans="1:8" ht="15.75" thickBot="1">
      <c r="A36" s="539" t="s">
        <v>37</v>
      </c>
      <c r="B36" s="540"/>
      <c r="C36" s="541"/>
      <c r="E36" s="539" t="s">
        <v>359</v>
      </c>
      <c r="F36" s="540"/>
      <c r="G36" s="541"/>
      <c r="H36" s="5" t="s">
        <v>389</v>
      </c>
    </row>
    <row r="37" spans="1:8" ht="15.75" thickBot="1">
      <c r="A37" s="17" t="s">
        <v>20</v>
      </c>
      <c r="B37" s="6">
        <v>0.6</v>
      </c>
      <c r="C37" s="7" t="s">
        <v>38</v>
      </c>
      <c r="E37" s="17" t="s">
        <v>332</v>
      </c>
      <c r="F37" s="6">
        <v>0.6</v>
      </c>
      <c r="G37" s="7" t="s">
        <v>360</v>
      </c>
      <c r="H37" s="8" t="s">
        <v>355</v>
      </c>
    </row>
    <row r="38" spans="1:8" ht="15.75" thickBot="1">
      <c r="A38" s="17" t="s">
        <v>22</v>
      </c>
      <c r="B38" s="6">
        <v>0.6</v>
      </c>
      <c r="C38" s="7" t="s">
        <v>38</v>
      </c>
      <c r="E38" s="17" t="s">
        <v>335</v>
      </c>
      <c r="F38" s="6">
        <v>0.6</v>
      </c>
      <c r="G38" s="7" t="s">
        <v>360</v>
      </c>
      <c r="H38" s="8" t="s">
        <v>355</v>
      </c>
    </row>
    <row r="39" spans="1:8" ht="15.75" thickBot="1">
      <c r="A39" s="17" t="s">
        <v>23</v>
      </c>
      <c r="B39" s="6">
        <v>4</v>
      </c>
      <c r="C39" s="7" t="s">
        <v>38</v>
      </c>
      <c r="E39" s="17" t="s">
        <v>336</v>
      </c>
      <c r="F39" s="6">
        <v>4</v>
      </c>
      <c r="G39" s="7" t="s">
        <v>360</v>
      </c>
      <c r="H39" s="8" t="s">
        <v>355</v>
      </c>
    </row>
    <row r="40" spans="1:8" ht="15.75" thickBot="1">
      <c r="A40" s="17" t="s">
        <v>25</v>
      </c>
      <c r="B40" s="6">
        <v>0.6</v>
      </c>
      <c r="C40" s="7" t="s">
        <v>38</v>
      </c>
      <c r="E40" s="17" t="s">
        <v>339</v>
      </c>
      <c r="F40" s="6">
        <v>0.6</v>
      </c>
      <c r="G40" s="7" t="s">
        <v>360</v>
      </c>
      <c r="H40" s="8" t="s">
        <v>355</v>
      </c>
    </row>
    <row r="41" spans="1:8" ht="15.75" thickBot="1">
      <c r="A41" s="17" t="s">
        <v>26</v>
      </c>
      <c r="B41" s="6">
        <v>0.1</v>
      </c>
      <c r="C41" s="7" t="s">
        <v>38</v>
      </c>
      <c r="E41" s="17" t="s">
        <v>341</v>
      </c>
      <c r="F41" s="6">
        <v>0.1</v>
      </c>
      <c r="G41" s="7" t="s">
        <v>360</v>
      </c>
      <c r="H41" s="8" t="s">
        <v>356</v>
      </c>
    </row>
    <row r="42" spans="1:8" ht="15.75" thickBot="1">
      <c r="A42" s="17" t="s">
        <v>28</v>
      </c>
      <c r="B42" s="6">
        <v>0.6</v>
      </c>
      <c r="C42" s="7" t="s">
        <v>38</v>
      </c>
      <c r="E42" s="17" t="s">
        <v>343</v>
      </c>
      <c r="F42" s="6">
        <v>0.6</v>
      </c>
      <c r="G42" s="7" t="s">
        <v>360</v>
      </c>
      <c r="H42" s="8" t="s">
        <v>355</v>
      </c>
    </row>
    <row r="43" spans="1:8" ht="15.75" thickBot="1">
      <c r="A43" s="17" t="s">
        <v>29</v>
      </c>
      <c r="B43" s="6">
        <v>3.9</v>
      </c>
      <c r="C43" s="7" t="s">
        <v>38</v>
      </c>
      <c r="E43" s="17" t="s">
        <v>344</v>
      </c>
      <c r="F43" s="6">
        <v>3.9</v>
      </c>
      <c r="G43" s="7" t="s">
        <v>360</v>
      </c>
      <c r="H43" s="8" t="s">
        <v>357</v>
      </c>
    </row>
    <row r="44" spans="1:8" ht="15.75" thickBot="1">
      <c r="A44" s="17" t="s">
        <v>30</v>
      </c>
      <c r="B44" s="6">
        <v>8</v>
      </c>
      <c r="C44" s="7" t="s">
        <v>38</v>
      </c>
      <c r="E44" s="17" t="s">
        <v>345</v>
      </c>
      <c r="F44" s="6">
        <v>8</v>
      </c>
      <c r="G44" s="7" t="s">
        <v>360</v>
      </c>
      <c r="H44" s="8" t="s">
        <v>358</v>
      </c>
    </row>
    <row r="45" spans="1:8" ht="15.75" thickBot="1">
      <c r="A45" s="17" t="s">
        <v>31</v>
      </c>
      <c r="B45" s="6">
        <v>0.1</v>
      </c>
      <c r="C45" s="7" t="s">
        <v>38</v>
      </c>
      <c r="E45" s="17" t="s">
        <v>347</v>
      </c>
      <c r="F45" s="6">
        <v>0.1</v>
      </c>
      <c r="G45" s="7" t="s">
        <v>360</v>
      </c>
      <c r="H45" s="8" t="s">
        <v>355</v>
      </c>
    </row>
    <row r="46" spans="1:8" ht="15.75" thickBot="1">
      <c r="A46" s="552" t="s">
        <v>39</v>
      </c>
      <c r="B46" s="553"/>
      <c r="C46" s="554"/>
      <c r="E46" s="552" t="s">
        <v>361</v>
      </c>
      <c r="F46" s="553"/>
      <c r="G46" s="554"/>
      <c r="H46" s="5" t="s">
        <v>389</v>
      </c>
    </row>
    <row r="47" spans="1:8" ht="30.75" thickBot="1">
      <c r="A47" s="17" t="s">
        <v>40</v>
      </c>
      <c r="B47" s="6">
        <v>900</v>
      </c>
      <c r="C47" s="7" t="s">
        <v>41</v>
      </c>
      <c r="E47" s="17" t="s">
        <v>362</v>
      </c>
      <c r="F47" s="6">
        <v>900</v>
      </c>
      <c r="G47" s="7" t="s">
        <v>363</v>
      </c>
      <c r="H47" s="8" t="s">
        <v>364</v>
      </c>
    </row>
    <row r="48" spans="1:8" ht="15.75" thickBot="1">
      <c r="A48" s="17" t="s">
        <v>29</v>
      </c>
      <c r="B48" s="6">
        <v>820</v>
      </c>
      <c r="C48" s="7" t="s">
        <v>41</v>
      </c>
      <c r="E48" s="17" t="s">
        <v>344</v>
      </c>
      <c r="F48" s="6">
        <v>820</v>
      </c>
      <c r="G48" s="7" t="s">
        <v>363</v>
      </c>
      <c r="H48" s="8" t="s">
        <v>364</v>
      </c>
    </row>
    <row r="49" spans="1:8" ht="15.75" thickBot="1">
      <c r="A49" s="17" t="s">
        <v>30</v>
      </c>
      <c r="B49" s="6">
        <v>720</v>
      </c>
      <c r="C49" s="7" t="s">
        <v>41</v>
      </c>
      <c r="E49" s="17" t="s">
        <v>345</v>
      </c>
      <c r="F49" s="6">
        <v>720</v>
      </c>
      <c r="G49" s="7" t="s">
        <v>363</v>
      </c>
      <c r="H49" s="8" t="s">
        <v>364</v>
      </c>
    </row>
    <row r="50" spans="1:5" ht="36">
      <c r="A50" s="18" t="s">
        <v>42</v>
      </c>
      <c r="E50" s="18" t="s">
        <v>365</v>
      </c>
    </row>
    <row r="51" ht="13.5" thickBot="1"/>
    <row r="52" spans="1:8" ht="16.5" thickBot="1">
      <c r="A52" s="536" t="s">
        <v>43</v>
      </c>
      <c r="B52" s="537"/>
      <c r="C52" s="537"/>
      <c r="E52" s="536" t="s">
        <v>366</v>
      </c>
      <c r="F52" s="537"/>
      <c r="G52" s="537"/>
      <c r="H52" s="538"/>
    </row>
    <row r="53" spans="1:8" ht="15.75" thickBot="1">
      <c r="A53" s="539" t="s">
        <v>44</v>
      </c>
      <c r="B53" s="540"/>
      <c r="C53" s="541"/>
      <c r="E53" s="539" t="s">
        <v>367</v>
      </c>
      <c r="F53" s="540"/>
      <c r="G53" s="541"/>
      <c r="H53" s="5" t="s">
        <v>389</v>
      </c>
    </row>
    <row r="54" spans="1:8" ht="24" thickBot="1">
      <c r="A54" s="10" t="s">
        <v>45</v>
      </c>
      <c r="B54" s="11">
        <v>19.5</v>
      </c>
      <c r="C54" s="12" t="s">
        <v>46</v>
      </c>
      <c r="E54" s="10" t="s">
        <v>368</v>
      </c>
      <c r="F54" s="11">
        <v>19.5</v>
      </c>
      <c r="G54" s="12" t="s">
        <v>369</v>
      </c>
      <c r="H54" s="13" t="s">
        <v>370</v>
      </c>
    </row>
    <row r="55" spans="1:8" ht="12.75" customHeight="1">
      <c r="A55" s="548" t="s">
        <v>47</v>
      </c>
      <c r="B55" s="544">
        <v>208.2</v>
      </c>
      <c r="C55" s="550" t="s">
        <v>46</v>
      </c>
      <c r="E55" s="548" t="s">
        <v>371</v>
      </c>
      <c r="F55" s="544">
        <v>208.2</v>
      </c>
      <c r="G55" s="550" t="s">
        <v>369</v>
      </c>
      <c r="H55" s="14" t="s">
        <v>372</v>
      </c>
    </row>
    <row r="56" spans="1:8" ht="13.5" customHeight="1" thickBot="1">
      <c r="A56" s="549"/>
      <c r="B56" s="545"/>
      <c r="C56" s="551"/>
      <c r="E56" s="549"/>
      <c r="F56" s="545"/>
      <c r="G56" s="551"/>
      <c r="H56" s="15" t="s">
        <v>373</v>
      </c>
    </row>
    <row r="57" spans="1:8" ht="12.75" customHeight="1">
      <c r="A57" s="548" t="s">
        <v>48</v>
      </c>
      <c r="B57" s="544">
        <v>30.7</v>
      </c>
      <c r="C57" s="550" t="s">
        <v>46</v>
      </c>
      <c r="E57" s="548" t="s">
        <v>374</v>
      </c>
      <c r="F57" s="544">
        <v>30.7</v>
      </c>
      <c r="G57" s="550" t="s">
        <v>369</v>
      </c>
      <c r="H57" s="14" t="s">
        <v>372</v>
      </c>
    </row>
    <row r="58" spans="1:8" ht="13.5" customHeight="1" thickBot="1">
      <c r="A58" s="549"/>
      <c r="B58" s="545"/>
      <c r="C58" s="551"/>
      <c r="E58" s="549"/>
      <c r="F58" s="545"/>
      <c r="G58" s="551"/>
      <c r="H58" s="15" t="s">
        <v>373</v>
      </c>
    </row>
    <row r="59" spans="1:8" ht="12.75" customHeight="1">
      <c r="A59" s="548" t="s">
        <v>49</v>
      </c>
      <c r="B59" s="544">
        <v>135</v>
      </c>
      <c r="C59" s="550" t="s">
        <v>46</v>
      </c>
      <c r="E59" s="548" t="s">
        <v>375</v>
      </c>
      <c r="F59" s="544">
        <v>135</v>
      </c>
      <c r="G59" s="550" t="s">
        <v>369</v>
      </c>
      <c r="H59" s="14" t="s">
        <v>372</v>
      </c>
    </row>
    <row r="60" spans="1:8" ht="13.5" customHeight="1" thickBot="1">
      <c r="A60" s="549"/>
      <c r="B60" s="545"/>
      <c r="C60" s="551"/>
      <c r="E60" s="549"/>
      <c r="F60" s="545"/>
      <c r="G60" s="551"/>
      <c r="H60" s="15" t="s">
        <v>373</v>
      </c>
    </row>
    <row r="61" spans="1:8" ht="12.75" customHeight="1">
      <c r="A61" s="542" t="s">
        <v>50</v>
      </c>
      <c r="B61" s="544">
        <v>2853</v>
      </c>
      <c r="C61" s="546" t="s">
        <v>51</v>
      </c>
      <c r="E61" s="542" t="s">
        <v>376</v>
      </c>
      <c r="F61" s="544">
        <v>2853</v>
      </c>
      <c r="G61" s="546" t="s">
        <v>377</v>
      </c>
      <c r="H61" s="14" t="s">
        <v>372</v>
      </c>
    </row>
    <row r="62" spans="1:8" ht="13.5" customHeight="1" thickBot="1">
      <c r="A62" s="543"/>
      <c r="B62" s="545"/>
      <c r="C62" s="547"/>
      <c r="E62" s="543"/>
      <c r="F62" s="545"/>
      <c r="G62" s="547"/>
      <c r="H62" s="15" t="s">
        <v>373</v>
      </c>
    </row>
    <row r="63" spans="1:8" ht="12.75" customHeight="1">
      <c r="A63" s="542" t="s">
        <v>50</v>
      </c>
      <c r="B63" s="544">
        <v>204.2</v>
      </c>
      <c r="C63" s="546" t="s">
        <v>52</v>
      </c>
      <c r="E63" s="542" t="s">
        <v>376</v>
      </c>
      <c r="F63" s="544">
        <v>204.2</v>
      </c>
      <c r="G63" s="546" t="s">
        <v>378</v>
      </c>
      <c r="H63" s="14" t="s">
        <v>372</v>
      </c>
    </row>
    <row r="64" spans="1:8" ht="13.5" customHeight="1" thickBot="1">
      <c r="A64" s="543"/>
      <c r="B64" s="545"/>
      <c r="C64" s="547"/>
      <c r="E64" s="543"/>
      <c r="F64" s="545"/>
      <c r="G64" s="547"/>
      <c r="H64" s="15" t="s">
        <v>373</v>
      </c>
    </row>
    <row r="65" spans="1:8" ht="12.75" customHeight="1">
      <c r="A65" s="542" t="s">
        <v>53</v>
      </c>
      <c r="B65" s="544">
        <v>283.3</v>
      </c>
      <c r="C65" s="546" t="s">
        <v>52</v>
      </c>
      <c r="E65" s="542" t="s">
        <v>379</v>
      </c>
      <c r="F65" s="544">
        <v>283.3</v>
      </c>
      <c r="G65" s="546" t="s">
        <v>378</v>
      </c>
      <c r="H65" s="14" t="s">
        <v>372</v>
      </c>
    </row>
    <row r="66" spans="1:8" ht="13.5" customHeight="1" thickBot="1">
      <c r="A66" s="543"/>
      <c r="B66" s="545"/>
      <c r="C66" s="547"/>
      <c r="E66" s="543"/>
      <c r="F66" s="545"/>
      <c r="G66" s="547"/>
      <c r="H66" s="15" t="s">
        <v>373</v>
      </c>
    </row>
    <row r="67" spans="1:8" ht="16.5" customHeight="1">
      <c r="A67" s="542" t="s">
        <v>54</v>
      </c>
      <c r="B67" s="544">
        <v>0.2833</v>
      </c>
      <c r="C67" s="546" t="s">
        <v>55</v>
      </c>
      <c r="E67" s="542" t="s">
        <v>380</v>
      </c>
      <c r="F67" s="544">
        <v>0.2833</v>
      </c>
      <c r="G67" s="546" t="s">
        <v>381</v>
      </c>
      <c r="H67" s="14" t="s">
        <v>372</v>
      </c>
    </row>
    <row r="68" spans="1:8" ht="13.5" customHeight="1" thickBot="1">
      <c r="A68" s="543"/>
      <c r="B68" s="545"/>
      <c r="C68" s="547"/>
      <c r="E68" s="543"/>
      <c r="F68" s="545"/>
      <c r="G68" s="547"/>
      <c r="H68" s="15" t="s">
        <v>373</v>
      </c>
    </row>
    <row r="69" spans="1:8" ht="16.5" customHeight="1">
      <c r="A69" s="542" t="s">
        <v>56</v>
      </c>
      <c r="B69" s="544">
        <v>0.276</v>
      </c>
      <c r="C69" s="546" t="s">
        <v>57</v>
      </c>
      <c r="E69" s="542" t="s">
        <v>382</v>
      </c>
      <c r="F69" s="544">
        <v>0.276</v>
      </c>
      <c r="G69" s="546" t="s">
        <v>383</v>
      </c>
      <c r="H69" s="14" t="s">
        <v>372</v>
      </c>
    </row>
    <row r="70" spans="1:8" ht="13.5" customHeight="1" thickBot="1">
      <c r="A70" s="543"/>
      <c r="B70" s="545"/>
      <c r="C70" s="547"/>
      <c r="E70" s="543"/>
      <c r="F70" s="545"/>
      <c r="G70" s="547"/>
      <c r="H70" s="15" t="s">
        <v>373</v>
      </c>
    </row>
    <row r="71" spans="1:8" ht="16.5" customHeight="1">
      <c r="A71" s="542" t="s">
        <v>58</v>
      </c>
      <c r="B71" s="544">
        <v>0.005</v>
      </c>
      <c r="C71" s="546" t="s">
        <v>57</v>
      </c>
      <c r="E71" s="542" t="s">
        <v>384</v>
      </c>
      <c r="F71" s="544">
        <v>0.005</v>
      </c>
      <c r="G71" s="546" t="s">
        <v>383</v>
      </c>
      <c r="H71" s="14" t="s">
        <v>372</v>
      </c>
    </row>
    <row r="72" spans="1:8" ht="13.5" customHeight="1" thickBot="1">
      <c r="A72" s="543"/>
      <c r="B72" s="545"/>
      <c r="C72" s="547"/>
      <c r="E72" s="543"/>
      <c r="F72" s="545"/>
      <c r="G72" s="547"/>
      <c r="H72" s="15" t="s">
        <v>373</v>
      </c>
    </row>
    <row r="73" spans="1:8" ht="16.5" customHeight="1">
      <c r="A73" s="542" t="s">
        <v>59</v>
      </c>
      <c r="B73" s="544">
        <v>0.57</v>
      </c>
      <c r="C73" s="546" t="s">
        <v>57</v>
      </c>
      <c r="E73" s="542" t="s">
        <v>385</v>
      </c>
      <c r="F73" s="544">
        <v>0.57</v>
      </c>
      <c r="G73" s="546" t="s">
        <v>383</v>
      </c>
      <c r="H73" s="14" t="s">
        <v>372</v>
      </c>
    </row>
    <row r="74" spans="1:8" ht="13.5" customHeight="1" thickBot="1">
      <c r="A74" s="543"/>
      <c r="B74" s="545"/>
      <c r="C74" s="547"/>
      <c r="E74" s="543"/>
      <c r="F74" s="545"/>
      <c r="G74" s="547"/>
      <c r="H74" s="15" t="s">
        <v>373</v>
      </c>
    </row>
    <row r="75" spans="1:8" ht="16.5" customHeight="1">
      <c r="A75" s="542" t="s">
        <v>60</v>
      </c>
      <c r="B75" s="544">
        <v>1.58</v>
      </c>
      <c r="C75" s="546" t="s">
        <v>57</v>
      </c>
      <c r="E75" s="542" t="s">
        <v>386</v>
      </c>
      <c r="F75" s="544">
        <v>1.58</v>
      </c>
      <c r="G75" s="546" t="s">
        <v>383</v>
      </c>
      <c r="H75" s="14" t="s">
        <v>372</v>
      </c>
    </row>
    <row r="76" spans="1:8" ht="13.5" customHeight="1" thickBot="1">
      <c r="A76" s="543"/>
      <c r="B76" s="545"/>
      <c r="C76" s="547"/>
      <c r="E76" s="543"/>
      <c r="F76" s="545"/>
      <c r="G76" s="547"/>
      <c r="H76" s="15" t="s">
        <v>373</v>
      </c>
    </row>
    <row r="77" ht="13.5" thickBot="1"/>
    <row r="78" spans="1:8" ht="16.5" thickBot="1">
      <c r="A78" s="536" t="s">
        <v>61</v>
      </c>
      <c r="B78" s="537"/>
      <c r="C78" s="537"/>
      <c r="E78" s="536" t="s">
        <v>387</v>
      </c>
      <c r="F78" s="537"/>
      <c r="G78" s="537"/>
      <c r="H78" s="538"/>
    </row>
    <row r="79" spans="1:8" ht="15.75" thickBot="1">
      <c r="A79" s="539" t="s">
        <v>44</v>
      </c>
      <c r="B79" s="540"/>
      <c r="C79" s="541"/>
      <c r="E79" s="539" t="s">
        <v>367</v>
      </c>
      <c r="F79" s="540"/>
      <c r="G79" s="541"/>
      <c r="H79" s="5" t="s">
        <v>389</v>
      </c>
    </row>
    <row r="80" spans="1:8" ht="15.75" thickBot="1">
      <c r="A80" s="20" t="s">
        <v>62</v>
      </c>
      <c r="B80" s="21">
        <v>270</v>
      </c>
      <c r="C80" s="22" t="s">
        <v>421</v>
      </c>
      <c r="E80" s="20" t="s">
        <v>388</v>
      </c>
      <c r="F80" s="21">
        <v>270</v>
      </c>
      <c r="G80" s="22" t="s">
        <v>420</v>
      </c>
      <c r="H80" s="23" t="s">
        <v>419</v>
      </c>
    </row>
  </sheetData>
  <sheetProtection/>
  <mergeCells count="92">
    <mergeCell ref="A15:C15"/>
    <mergeCell ref="A26:C26"/>
    <mergeCell ref="A36:C36"/>
    <mergeCell ref="A1:C1"/>
    <mergeCell ref="A2:C2"/>
    <mergeCell ref="A13:C13"/>
    <mergeCell ref="B14:C14"/>
    <mergeCell ref="A46:C46"/>
    <mergeCell ref="A52:C52"/>
    <mergeCell ref="A53:C53"/>
    <mergeCell ref="A57:A58"/>
    <mergeCell ref="B57:B58"/>
    <mergeCell ref="C57:C58"/>
    <mergeCell ref="A55:A56"/>
    <mergeCell ref="B55:B56"/>
    <mergeCell ref="C55:C56"/>
    <mergeCell ref="A59:A60"/>
    <mergeCell ref="B59:B60"/>
    <mergeCell ref="C59:C60"/>
    <mergeCell ref="A61:A62"/>
    <mergeCell ref="B61:B62"/>
    <mergeCell ref="C61:C62"/>
    <mergeCell ref="A63:A64"/>
    <mergeCell ref="B63:B64"/>
    <mergeCell ref="C63:C64"/>
    <mergeCell ref="A65:A66"/>
    <mergeCell ref="B65:B66"/>
    <mergeCell ref="C65:C66"/>
    <mergeCell ref="A71:A72"/>
    <mergeCell ref="B71:B72"/>
    <mergeCell ref="C71:C72"/>
    <mergeCell ref="A78:C78"/>
    <mergeCell ref="A67:A68"/>
    <mergeCell ref="B67:B68"/>
    <mergeCell ref="C67:C68"/>
    <mergeCell ref="A69:A70"/>
    <mergeCell ref="B69:B70"/>
    <mergeCell ref="C69:C70"/>
    <mergeCell ref="A79:C79"/>
    <mergeCell ref="A73:A74"/>
    <mergeCell ref="B73:B74"/>
    <mergeCell ref="C73:C74"/>
    <mergeCell ref="A75:A76"/>
    <mergeCell ref="B75:B76"/>
    <mergeCell ref="C75:C76"/>
    <mergeCell ref="E1:H1"/>
    <mergeCell ref="E2:G2"/>
    <mergeCell ref="E13:G13"/>
    <mergeCell ref="F14:G14"/>
    <mergeCell ref="E15:G15"/>
    <mergeCell ref="E26:G26"/>
    <mergeCell ref="E36:G36"/>
    <mergeCell ref="E46:G46"/>
    <mergeCell ref="E52:H52"/>
    <mergeCell ref="E53:G53"/>
    <mergeCell ref="E55:E56"/>
    <mergeCell ref="F55:F56"/>
    <mergeCell ref="G55:G56"/>
    <mergeCell ref="E57:E58"/>
    <mergeCell ref="F57:F58"/>
    <mergeCell ref="G57:G58"/>
    <mergeCell ref="E59:E60"/>
    <mergeCell ref="F59:F60"/>
    <mergeCell ref="G59:G60"/>
    <mergeCell ref="E61:E62"/>
    <mergeCell ref="F61:F62"/>
    <mergeCell ref="G61:G62"/>
    <mergeCell ref="E63:E64"/>
    <mergeCell ref="F63:F64"/>
    <mergeCell ref="G63:G64"/>
    <mergeCell ref="E65:E66"/>
    <mergeCell ref="F65:F66"/>
    <mergeCell ref="G65:G66"/>
    <mergeCell ref="E67:E68"/>
    <mergeCell ref="F67:F68"/>
    <mergeCell ref="G67:G68"/>
    <mergeCell ref="E69:E70"/>
    <mergeCell ref="F69:F70"/>
    <mergeCell ref="G69:G70"/>
    <mergeCell ref="E71:E72"/>
    <mergeCell ref="F71:F72"/>
    <mergeCell ref="G71:G72"/>
    <mergeCell ref="J1:L1"/>
    <mergeCell ref="J3:L3"/>
    <mergeCell ref="E78:H78"/>
    <mergeCell ref="E79:G79"/>
    <mergeCell ref="E73:E74"/>
    <mergeCell ref="F73:F74"/>
    <mergeCell ref="G73:G74"/>
    <mergeCell ref="E75:E76"/>
    <mergeCell ref="F75:F76"/>
    <mergeCell ref="G75:G76"/>
  </mergeCells>
  <printOptions/>
  <pageMargins left="0.75" right="0.75" top="1" bottom="1" header="0" footer="0"/>
  <pageSetup fitToHeight="10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H22" sqref="H22"/>
    </sheetView>
  </sheetViews>
  <sheetFormatPr defaultColWidth="11.421875" defaultRowHeight="12.75"/>
  <cols>
    <col min="1" max="1" width="25.8515625" style="244" customWidth="1"/>
    <col min="2" max="2" width="14.00390625" style="244" customWidth="1"/>
    <col min="3" max="5" width="11.421875" style="244" customWidth="1"/>
    <col min="6" max="6" width="23.140625" style="244" customWidth="1"/>
    <col min="7" max="16384" width="11.421875" style="244" customWidth="1"/>
  </cols>
  <sheetData>
    <row r="1" spans="1:9" ht="43.5" customHeight="1">
      <c r="A1" s="559" t="s">
        <v>413</v>
      </c>
      <c r="B1" s="560"/>
      <c r="F1" s="557" t="s">
        <v>303</v>
      </c>
      <c r="G1" s="558"/>
      <c r="H1" s="558"/>
      <c r="I1" s="558"/>
    </row>
    <row r="2" spans="1:2" ht="12.75">
      <c r="A2" s="561" t="s">
        <v>64</v>
      </c>
      <c r="B2" s="561" t="s">
        <v>416</v>
      </c>
    </row>
    <row r="3" spans="1:2" ht="13.5" customHeight="1" thickBot="1">
      <c r="A3" s="562"/>
      <c r="B3" s="562"/>
    </row>
    <row r="4" spans="1:2" ht="15.75" thickBot="1">
      <c r="A4" s="284" t="s">
        <v>397</v>
      </c>
      <c r="B4" s="245">
        <v>228.24</v>
      </c>
    </row>
    <row r="5" spans="1:2" ht="15.75" thickBot="1">
      <c r="A5" s="284" t="s">
        <v>398</v>
      </c>
      <c r="B5" s="245">
        <v>186.76</v>
      </c>
    </row>
    <row r="6" spans="1:2" ht="15.75" thickBot="1">
      <c r="A6" s="284" t="s">
        <v>399</v>
      </c>
      <c r="B6" s="245">
        <v>156.33</v>
      </c>
    </row>
    <row r="7" spans="1:2" ht="15.75" thickBot="1">
      <c r="A7" s="284" t="s">
        <v>400</v>
      </c>
      <c r="B7" s="245">
        <v>173.59</v>
      </c>
    </row>
    <row r="8" spans="1:2" ht="15.75" thickBot="1">
      <c r="A8" s="284" t="s">
        <v>401</v>
      </c>
      <c r="B8" s="245">
        <v>268.9</v>
      </c>
    </row>
    <row r="9" spans="1:2" ht="15.75" thickBot="1">
      <c r="A9" s="284" t="s">
        <v>402</v>
      </c>
      <c r="B9" s="245">
        <v>60.52</v>
      </c>
    </row>
    <row r="10" spans="1:2" ht="15.75" thickBot="1">
      <c r="A10" s="284" t="s">
        <v>403</v>
      </c>
      <c r="B10" s="245">
        <v>96.17</v>
      </c>
    </row>
    <row r="11" spans="1:2" ht="15.75" thickBot="1">
      <c r="A11" s="284" t="s">
        <v>404</v>
      </c>
      <c r="B11" s="245">
        <v>361.31</v>
      </c>
    </row>
    <row r="12" spans="1:2" ht="15.75" thickBot="1">
      <c r="A12" s="284" t="s">
        <v>405</v>
      </c>
      <c r="B12" s="245">
        <v>239.64</v>
      </c>
    </row>
    <row r="13" spans="1:2" ht="15.75" thickBot="1">
      <c r="A13" s="284" t="s">
        <v>406</v>
      </c>
      <c r="B13" s="245">
        <v>258.72</v>
      </c>
    </row>
    <row r="14" spans="1:2" ht="15.75" thickBot="1">
      <c r="A14" s="284" t="s">
        <v>407</v>
      </c>
      <c r="B14" s="245">
        <v>203.06</v>
      </c>
    </row>
    <row r="15" spans="1:2" ht="15.75" thickBot="1">
      <c r="A15" s="284" t="s">
        <v>408</v>
      </c>
      <c r="B15" s="245">
        <v>236.11</v>
      </c>
    </row>
    <row r="16" spans="1:2" ht="15.75" thickBot="1">
      <c r="A16" s="284" t="s">
        <v>409</v>
      </c>
      <c r="B16" s="245">
        <v>358.85</v>
      </c>
    </row>
    <row r="17" spans="1:2" ht="15.75" thickBot="1">
      <c r="A17" s="284" t="s">
        <v>410</v>
      </c>
      <c r="B17" s="245">
        <v>170.39</v>
      </c>
    </row>
    <row r="18" spans="1:2" ht="15.75" thickBot="1">
      <c r="A18" s="284" t="s">
        <v>411</v>
      </c>
      <c r="B18" s="245">
        <v>173.59</v>
      </c>
    </row>
    <row r="19" spans="1:2" ht="15.75" thickBot="1">
      <c r="A19" s="284" t="s">
        <v>412</v>
      </c>
      <c r="B19" s="245">
        <v>361.31</v>
      </c>
    </row>
  </sheetData>
  <sheetProtection/>
  <autoFilter ref="A2:A19"/>
  <mergeCells count="4">
    <mergeCell ref="F1:I1"/>
    <mergeCell ref="A1:B1"/>
    <mergeCell ref="A2:A3"/>
    <mergeCell ref="B2:B3"/>
  </mergeCells>
  <printOptions/>
  <pageMargins left="0.75" right="0.75" top="1" bottom="1" header="0" footer="0"/>
  <pageSetup fitToHeight="1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Salome.Cenigaonaindia@ihobe.eus</dc:creator>
  <cp:keywords/>
  <dc:description/>
  <cp:lastModifiedBy>Salome Cenigaonaindia</cp:lastModifiedBy>
  <cp:lastPrinted>2016-03-04T10:21:00Z</cp:lastPrinted>
  <dcterms:created xsi:type="dcterms:W3CDTF">2011-10-18T10:50:24Z</dcterms:created>
  <dcterms:modified xsi:type="dcterms:W3CDTF">2017-07-20T13:18:40Z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Formulario</vt:lpwstr>
  </property>
  <property fmtid="{D5CDD505-2E9C-101B-9397-08002B2CF9AE}" pid="3" name="TemplateUrl">
    <vt:lpwstr/>
  </property>
  <property fmtid="{D5CDD505-2E9C-101B-9397-08002B2CF9AE}" pid="4" name="ShowRepairView">
    <vt:lpwstr/>
  </property>
  <property fmtid="{D5CDD505-2E9C-101B-9397-08002B2CF9AE}" pid="5" name="xd_ProgID">
    <vt:lpwstr/>
  </property>
  <property fmtid="{D5CDD505-2E9C-101B-9397-08002B2CF9AE}" pid="6" name="ShowCombineView">
    <vt:lpwstr/>
  </property>
</Properties>
</file>